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U:\Налоговая\0_общие документы\ИСПОЛНЕНИЕ 2023\К размещению ( III квартал)\"/>
    </mc:Choice>
  </mc:AlternateContent>
  <bookViews>
    <workbookView xWindow="0" yWindow="0" windowWidth="14115" windowHeight="9405" tabRatio="588"/>
  </bookViews>
  <sheets>
    <sheet name="Поселения" sheetId="3" r:id="rId1"/>
  </sheets>
  <definedNames>
    <definedName name="ExternalData_1" localSheetId="0">Поселения!$A$6:$B$143</definedName>
    <definedName name="_xlnm.Print_Titles" localSheetId="0">Поселения!#REF!,Поселения!#REF!</definedName>
    <definedName name="_xlnm.Print_Area" localSheetId="0">Поселения!#REF!</definedName>
  </definedNames>
  <calcPr calcId="152511"/>
</workbook>
</file>

<file path=xl/calcChain.xml><?xml version="1.0" encoding="utf-8"?>
<calcChain xmlns="http://schemas.openxmlformats.org/spreadsheetml/2006/main">
  <c r="DS147" i="3" l="1"/>
  <c r="DN147" i="3"/>
  <c r="DJ147" i="3"/>
  <c r="DF147" i="3"/>
  <c r="DA147" i="3"/>
  <c r="CV147" i="3"/>
  <c r="CT147" i="3"/>
  <c r="CQ147" i="3"/>
  <c r="CL147" i="3"/>
  <c r="CG147" i="3"/>
  <c r="CB147" i="3"/>
  <c r="BZ147" i="3"/>
  <c r="BW147" i="3"/>
  <c r="BV147" i="3"/>
  <c r="BR147" i="3"/>
  <c r="BM147" i="3"/>
  <c r="BH147" i="3"/>
  <c r="BF147" i="3"/>
  <c r="BC147" i="3"/>
  <c r="BB147" i="3"/>
  <c r="AX147" i="3"/>
  <c r="AS147" i="3"/>
  <c r="AN147" i="3"/>
  <c r="AL147" i="3"/>
  <c r="AI147" i="3"/>
  <c r="AH147" i="3"/>
  <c r="AD147" i="3"/>
  <c r="Y147" i="3"/>
  <c r="T147" i="3"/>
  <c r="R147" i="3"/>
  <c r="O147" i="3"/>
  <c r="N147" i="3"/>
  <c r="J147" i="3"/>
  <c r="E147" i="3"/>
  <c r="DU146" i="3"/>
  <c r="DR146" i="3"/>
  <c r="DT146" i="3" s="1"/>
  <c r="DQ146" i="3"/>
  <c r="DP146" i="3"/>
  <c r="DM146" i="3"/>
  <c r="DO146" i="3" s="1"/>
  <c r="DL146" i="3"/>
  <c r="DK146" i="3"/>
  <c r="DI146" i="3"/>
  <c r="DE146" i="3"/>
  <c r="DD146" i="3"/>
  <c r="DC146" i="3"/>
  <c r="CZ146" i="3"/>
  <c r="DB146" i="3" s="1"/>
  <c r="DB147" i="3" s="1"/>
  <c r="CY146" i="3"/>
  <c r="CX146" i="3"/>
  <c r="CU146" i="3"/>
  <c r="CW146" i="3" s="1"/>
  <c r="CT146" i="3"/>
  <c r="CP146" i="3"/>
  <c r="CP147" i="3" s="1"/>
  <c r="CO146" i="3"/>
  <c r="CN146" i="3"/>
  <c r="CK146" i="3"/>
  <c r="CM146" i="3" s="1"/>
  <c r="CJ146" i="3"/>
  <c r="CF146" i="3"/>
  <c r="CE146" i="3"/>
  <c r="CA146" i="3"/>
  <c r="BZ146" i="3"/>
  <c r="BV146" i="3"/>
  <c r="BU146" i="3"/>
  <c r="BQ146" i="3"/>
  <c r="BP146" i="3"/>
  <c r="BL146" i="3"/>
  <c r="BK146" i="3"/>
  <c r="BG146" i="3"/>
  <c r="BF146" i="3"/>
  <c r="BB146" i="3"/>
  <c r="BA146" i="3"/>
  <c r="AW146" i="3"/>
  <c r="AV146" i="3"/>
  <c r="AR146" i="3"/>
  <c r="AQ146" i="3"/>
  <c r="AM146" i="3"/>
  <c r="AL146" i="3"/>
  <c r="AH146" i="3"/>
  <c r="AG146" i="3"/>
  <c r="AC146" i="3"/>
  <c r="AB146" i="3"/>
  <c r="X146" i="3"/>
  <c r="W146" i="3"/>
  <c r="S146" i="3"/>
  <c r="R146" i="3"/>
  <c r="N146" i="3"/>
  <c r="M146" i="3"/>
  <c r="I146" i="3"/>
  <c r="H146" i="3"/>
  <c r="D146" i="3"/>
  <c r="C146" i="3"/>
  <c r="DR145" i="3"/>
  <c r="DQ145" i="3"/>
  <c r="DQ147" i="3" s="1"/>
  <c r="DM145" i="3"/>
  <c r="DL145" i="3"/>
  <c r="DL147" i="3" s="1"/>
  <c r="DI145" i="3"/>
  <c r="DI147" i="3" s="1"/>
  <c r="DH145" i="3"/>
  <c r="DG145" i="3"/>
  <c r="DE145" i="3"/>
  <c r="DD145" i="3"/>
  <c r="DD147" i="3" s="1"/>
  <c r="DC145" i="3"/>
  <c r="DC147" i="3" s="1"/>
  <c r="DB145" i="3"/>
  <c r="CZ145" i="3"/>
  <c r="CY145" i="3"/>
  <c r="CY147" i="3" s="1"/>
  <c r="CX145" i="3"/>
  <c r="CX147" i="3" s="1"/>
  <c r="CW145" i="3"/>
  <c r="CW147" i="3" s="1"/>
  <c r="CU145" i="3"/>
  <c r="CU147" i="3" s="1"/>
  <c r="CT145" i="3"/>
  <c r="CS145" i="3"/>
  <c r="CR145" i="3"/>
  <c r="CP145" i="3"/>
  <c r="CO145" i="3"/>
  <c r="CO147" i="3" s="1"/>
  <c r="CN145" i="3"/>
  <c r="CN147" i="3" s="1"/>
  <c r="CM145" i="3"/>
  <c r="CK145" i="3"/>
  <c r="CJ145" i="3"/>
  <c r="CJ147" i="3" s="1"/>
  <c r="CI145" i="3"/>
  <c r="CH145" i="3"/>
  <c r="CF145" i="3"/>
  <c r="CF147" i="3" s="1"/>
  <c r="CE145" i="3"/>
  <c r="CE147" i="3" s="1"/>
  <c r="CD145" i="3"/>
  <c r="CC145" i="3"/>
  <c r="CA145" i="3"/>
  <c r="BZ145" i="3"/>
  <c r="BY145" i="3"/>
  <c r="BX145" i="3"/>
  <c r="BV145" i="3"/>
  <c r="BU145" i="3"/>
  <c r="BU147" i="3" s="1"/>
  <c r="BT145" i="3"/>
  <c r="BS145" i="3"/>
  <c r="BQ145" i="3"/>
  <c r="BP145" i="3"/>
  <c r="BP147" i="3" s="1"/>
  <c r="BO145" i="3"/>
  <c r="BN145" i="3"/>
  <c r="BL145" i="3"/>
  <c r="BL147" i="3" s="1"/>
  <c r="BK145" i="3"/>
  <c r="BK147" i="3" s="1"/>
  <c r="BJ145" i="3"/>
  <c r="BI145" i="3"/>
  <c r="BG145" i="3"/>
  <c r="BF145" i="3"/>
  <c r="BE145" i="3"/>
  <c r="BD145" i="3"/>
  <c r="BB145" i="3"/>
  <c r="BA145" i="3"/>
  <c r="BA147" i="3" s="1"/>
  <c r="AZ145" i="3"/>
  <c r="AY145" i="3"/>
  <c r="AW145" i="3"/>
  <c r="AV145" i="3"/>
  <c r="AV147" i="3" s="1"/>
  <c r="AU145" i="3"/>
  <c r="AT145" i="3"/>
  <c r="AR145" i="3"/>
  <c r="AQ145" i="3"/>
  <c r="AQ147" i="3" s="1"/>
  <c r="AP145" i="3"/>
  <c r="AO145" i="3"/>
  <c r="AM145" i="3"/>
  <c r="AL145" i="3"/>
  <c r="AK145" i="3"/>
  <c r="AJ145" i="3"/>
  <c r="AH145" i="3"/>
  <c r="AG145" i="3"/>
  <c r="AG147" i="3" s="1"/>
  <c r="AF145" i="3"/>
  <c r="AE145" i="3"/>
  <c r="AC145" i="3"/>
  <c r="AB145" i="3"/>
  <c r="AB147" i="3" s="1"/>
  <c r="AA145" i="3"/>
  <c r="Z145" i="3"/>
  <c r="X145" i="3"/>
  <c r="W145" i="3"/>
  <c r="W147" i="3" s="1"/>
  <c r="V145" i="3"/>
  <c r="U145" i="3"/>
  <c r="S145" i="3"/>
  <c r="R145" i="3"/>
  <c r="Q145" i="3"/>
  <c r="P145" i="3"/>
  <c r="N145" i="3"/>
  <c r="M145" i="3"/>
  <c r="M147" i="3" s="1"/>
  <c r="L145" i="3"/>
  <c r="K145" i="3"/>
  <c r="I145" i="3"/>
  <c r="H145" i="3"/>
  <c r="H147" i="3" s="1"/>
  <c r="G145" i="3"/>
  <c r="F145" i="3"/>
  <c r="D145" i="3"/>
  <c r="C145" i="3"/>
  <c r="C147" i="3" s="1"/>
  <c r="CX144" i="3"/>
  <c r="CW144" i="3"/>
  <c r="DR143" i="3"/>
  <c r="DQ143" i="3"/>
  <c r="DM143" i="3"/>
  <c r="DL143" i="3"/>
  <c r="DI143" i="3"/>
  <c r="DK143" i="3" s="1"/>
  <c r="DH143" i="3"/>
  <c r="DG143" i="3"/>
  <c r="DE143" i="3"/>
  <c r="DD143" i="3"/>
  <c r="DC143" i="3"/>
  <c r="DB143" i="3"/>
  <c r="CZ143" i="3"/>
  <c r="CY143" i="3"/>
  <c r="CX143" i="3"/>
  <c r="CW143" i="3"/>
  <c r="CU143" i="3"/>
  <c r="CT143" i="3"/>
  <c r="CS143" i="3"/>
  <c r="CR143" i="3"/>
  <c r="CP143" i="3"/>
  <c r="CO143" i="3"/>
  <c r="CN143" i="3"/>
  <c r="CM143" i="3"/>
  <c r="CK143" i="3"/>
  <c r="CJ143" i="3"/>
  <c r="CI143" i="3"/>
  <c r="CH143" i="3"/>
  <c r="CF143" i="3"/>
  <c r="CE143" i="3"/>
  <c r="CD143" i="3"/>
  <c r="CC143" i="3"/>
  <c r="CA143" i="3"/>
  <c r="BZ143" i="3"/>
  <c r="BY143" i="3"/>
  <c r="BX143" i="3"/>
  <c r="BV143" i="3"/>
  <c r="BU143" i="3"/>
  <c r="BT143" i="3"/>
  <c r="BS143" i="3"/>
  <c r="BQ143" i="3"/>
  <c r="BP143" i="3"/>
  <c r="BO143" i="3"/>
  <c r="BN143" i="3"/>
  <c r="BL143" i="3"/>
  <c r="BK143" i="3"/>
  <c r="BJ143" i="3"/>
  <c r="BI143" i="3"/>
  <c r="BG143" i="3"/>
  <c r="BF143" i="3"/>
  <c r="BE143" i="3"/>
  <c r="BD143" i="3"/>
  <c r="BB143" i="3"/>
  <c r="BA143" i="3"/>
  <c r="AZ143" i="3"/>
  <c r="AY143" i="3"/>
  <c r="AW143" i="3"/>
  <c r="AV143" i="3"/>
  <c r="AU143" i="3"/>
  <c r="AT143" i="3"/>
  <c r="AR143" i="3"/>
  <c r="AQ143" i="3"/>
  <c r="AP143" i="3"/>
  <c r="AO143" i="3"/>
  <c r="AM143" i="3"/>
  <c r="AL143" i="3"/>
  <c r="AK143" i="3"/>
  <c r="AJ143" i="3"/>
  <c r="AH143" i="3"/>
  <c r="AG143" i="3"/>
  <c r="AF143" i="3"/>
  <c r="AE143" i="3"/>
  <c r="AC143" i="3"/>
  <c r="AB143" i="3"/>
  <c r="AA143" i="3"/>
  <c r="Z143" i="3"/>
  <c r="X143" i="3"/>
  <c r="W143" i="3"/>
  <c r="V143" i="3"/>
  <c r="U143" i="3"/>
  <c r="S143" i="3"/>
  <c r="R143" i="3"/>
  <c r="Q143" i="3"/>
  <c r="P143" i="3"/>
  <c r="N143" i="3"/>
  <c r="M143" i="3"/>
  <c r="L143" i="3"/>
  <c r="K143" i="3"/>
  <c r="I143" i="3"/>
  <c r="H143" i="3"/>
  <c r="G143" i="3"/>
  <c r="F143" i="3"/>
  <c r="D143" i="3"/>
  <c r="C143" i="3"/>
  <c r="DU142" i="3"/>
  <c r="DT142" i="3"/>
  <c r="DP142" i="3"/>
  <c r="DO142" i="3"/>
  <c r="DK142" i="3"/>
  <c r="DH142" i="3"/>
  <c r="DG142" i="3"/>
  <c r="DC142" i="3"/>
  <c r="DB142" i="3"/>
  <c r="CX142" i="3"/>
  <c r="CW142" i="3"/>
  <c r="CS142" i="3"/>
  <c r="CR142" i="3"/>
  <c r="CN142" i="3"/>
  <c r="CM142" i="3"/>
  <c r="CI142" i="3"/>
  <c r="CH142" i="3"/>
  <c r="CD142" i="3"/>
  <c r="CC142" i="3"/>
  <c r="BY142" i="3"/>
  <c r="BX142" i="3"/>
  <c r="BT142" i="3"/>
  <c r="BS142" i="3"/>
  <c r="BO142" i="3"/>
  <c r="BN142" i="3"/>
  <c r="BJ142" i="3"/>
  <c r="BI142" i="3"/>
  <c r="BE142" i="3"/>
  <c r="BD142" i="3"/>
  <c r="AZ142" i="3"/>
  <c r="AY142" i="3"/>
  <c r="AU142" i="3"/>
  <c r="AT142" i="3"/>
  <c r="AP142" i="3"/>
  <c r="AO142" i="3"/>
  <c r="AK142" i="3"/>
  <c r="AJ142" i="3"/>
  <c r="AF142" i="3"/>
  <c r="AE142" i="3"/>
  <c r="AA142" i="3"/>
  <c r="Z142" i="3"/>
  <c r="V142" i="3"/>
  <c r="U142" i="3"/>
  <c r="Q142" i="3"/>
  <c r="P142" i="3"/>
  <c r="L142" i="3"/>
  <c r="K142" i="3"/>
  <c r="G142" i="3"/>
  <c r="F142" i="3"/>
  <c r="DU141" i="3"/>
  <c r="DT141" i="3"/>
  <c r="DP141" i="3"/>
  <c r="DO141" i="3"/>
  <c r="DK141" i="3"/>
  <c r="DH141" i="3"/>
  <c r="DG141" i="3"/>
  <c r="DC141" i="3"/>
  <c r="DB141" i="3"/>
  <c r="CX141" i="3"/>
  <c r="CW141" i="3"/>
  <c r="CS141" i="3"/>
  <c r="CR141" i="3"/>
  <c r="CN141" i="3"/>
  <c r="CM141" i="3"/>
  <c r="CI141" i="3"/>
  <c r="CH141" i="3"/>
  <c r="CD141" i="3"/>
  <c r="CC141" i="3"/>
  <c r="BY141" i="3"/>
  <c r="BX141" i="3"/>
  <c r="BT141" i="3"/>
  <c r="BS141" i="3"/>
  <c r="BO141" i="3"/>
  <c r="BN141" i="3"/>
  <c r="BJ141" i="3"/>
  <c r="BI141" i="3"/>
  <c r="BE141" i="3"/>
  <c r="BD141" i="3"/>
  <c r="AZ141" i="3"/>
  <c r="AY141" i="3"/>
  <c r="AU141" i="3"/>
  <c r="AT141" i="3"/>
  <c r="AP141" i="3"/>
  <c r="AO141" i="3"/>
  <c r="AK141" i="3"/>
  <c r="AJ141" i="3"/>
  <c r="AF141" i="3"/>
  <c r="AE141" i="3"/>
  <c r="AA141" i="3"/>
  <c r="Z141" i="3"/>
  <c r="V141" i="3"/>
  <c r="U141" i="3"/>
  <c r="Q141" i="3"/>
  <c r="P141" i="3"/>
  <c r="L141" i="3"/>
  <c r="K141" i="3"/>
  <c r="G141" i="3"/>
  <c r="F141" i="3"/>
  <c r="DU140" i="3"/>
  <c r="DT140" i="3"/>
  <c r="DP140" i="3"/>
  <c r="DO140" i="3"/>
  <c r="DK140" i="3"/>
  <c r="DH140" i="3"/>
  <c r="DG140" i="3"/>
  <c r="DC140" i="3"/>
  <c r="DB140" i="3"/>
  <c r="CX140" i="3"/>
  <c r="CW140" i="3"/>
  <c r="CS140" i="3"/>
  <c r="CR140" i="3"/>
  <c r="CN140" i="3"/>
  <c r="CM140" i="3"/>
  <c r="CI140" i="3"/>
  <c r="CH140" i="3"/>
  <c r="CD140" i="3"/>
  <c r="CC140" i="3"/>
  <c r="BY140" i="3"/>
  <c r="BX140" i="3"/>
  <c r="BT140" i="3"/>
  <c r="BS140" i="3"/>
  <c r="BO140" i="3"/>
  <c r="BN140" i="3"/>
  <c r="BJ140" i="3"/>
  <c r="BI140" i="3"/>
  <c r="BE140" i="3"/>
  <c r="BD140" i="3"/>
  <c r="AZ140" i="3"/>
  <c r="AY140" i="3"/>
  <c r="AU140" i="3"/>
  <c r="AT140" i="3"/>
  <c r="AP140" i="3"/>
  <c r="AO140" i="3"/>
  <c r="AK140" i="3"/>
  <c r="AJ140" i="3"/>
  <c r="AF140" i="3"/>
  <c r="AE140" i="3"/>
  <c r="AA140" i="3"/>
  <c r="Z140" i="3"/>
  <c r="V140" i="3"/>
  <c r="U140" i="3"/>
  <c r="Q140" i="3"/>
  <c r="P140" i="3"/>
  <c r="L140" i="3"/>
  <c r="K140" i="3"/>
  <c r="G140" i="3"/>
  <c r="F140" i="3"/>
  <c r="DU139" i="3"/>
  <c r="DT139" i="3"/>
  <c r="DP139" i="3"/>
  <c r="DO139" i="3"/>
  <c r="DK139" i="3"/>
  <c r="DH139" i="3"/>
  <c r="DG139" i="3"/>
  <c r="DC139" i="3"/>
  <c r="DB139" i="3"/>
  <c r="CX139" i="3"/>
  <c r="CW139" i="3"/>
  <c r="CS139" i="3"/>
  <c r="CR139" i="3"/>
  <c r="CN139" i="3"/>
  <c r="CM139" i="3"/>
  <c r="CI139" i="3"/>
  <c r="CH139" i="3"/>
  <c r="CD139" i="3"/>
  <c r="CC139" i="3"/>
  <c r="BY139" i="3"/>
  <c r="BX139" i="3"/>
  <c r="BT139" i="3"/>
  <c r="BS139" i="3"/>
  <c r="BO139" i="3"/>
  <c r="BN139" i="3"/>
  <c r="BJ139" i="3"/>
  <c r="BI139" i="3"/>
  <c r="BE139" i="3"/>
  <c r="BD139" i="3"/>
  <c r="AZ139" i="3"/>
  <c r="AY139" i="3"/>
  <c r="AU139" i="3"/>
  <c r="AT139" i="3"/>
  <c r="AP139" i="3"/>
  <c r="AO139" i="3"/>
  <c r="AK139" i="3"/>
  <c r="AJ139" i="3"/>
  <c r="AF139" i="3"/>
  <c r="AE139" i="3"/>
  <c r="AA139" i="3"/>
  <c r="Z139" i="3"/>
  <c r="V139" i="3"/>
  <c r="U139" i="3"/>
  <c r="Q139" i="3"/>
  <c r="P139" i="3"/>
  <c r="L139" i="3"/>
  <c r="K139" i="3"/>
  <c r="G139" i="3"/>
  <c r="F139" i="3"/>
  <c r="DU138" i="3"/>
  <c r="DT138" i="3"/>
  <c r="DP138" i="3"/>
  <c r="DO138" i="3"/>
  <c r="DK138" i="3"/>
  <c r="DH138" i="3"/>
  <c r="DG138" i="3"/>
  <c r="DC138" i="3"/>
  <c r="DB138" i="3"/>
  <c r="CX138" i="3"/>
  <c r="CW138" i="3"/>
  <c r="CS138" i="3"/>
  <c r="CR138" i="3"/>
  <c r="CN138" i="3"/>
  <c r="CM138" i="3"/>
  <c r="CI138" i="3"/>
  <c r="CH138" i="3"/>
  <c r="CD138" i="3"/>
  <c r="CC138" i="3"/>
  <c r="BY138" i="3"/>
  <c r="BX138" i="3"/>
  <c r="BT138" i="3"/>
  <c r="BS138" i="3"/>
  <c r="BO138" i="3"/>
  <c r="BN138" i="3"/>
  <c r="BJ138" i="3"/>
  <c r="BI138" i="3"/>
  <c r="BE138" i="3"/>
  <c r="BD138" i="3"/>
  <c r="AZ138" i="3"/>
  <c r="AY138" i="3"/>
  <c r="AU138" i="3"/>
  <c r="AT138" i="3"/>
  <c r="AP138" i="3"/>
  <c r="AO138" i="3"/>
  <c r="AK138" i="3"/>
  <c r="AJ138" i="3"/>
  <c r="AF138" i="3"/>
  <c r="AE138" i="3"/>
  <c r="AA138" i="3"/>
  <c r="Z138" i="3"/>
  <c r="V138" i="3"/>
  <c r="U138" i="3"/>
  <c r="Q138" i="3"/>
  <c r="P138" i="3"/>
  <c r="L138" i="3"/>
  <c r="K138" i="3"/>
  <c r="G138" i="3"/>
  <c r="F138" i="3"/>
  <c r="DU137" i="3"/>
  <c r="DT137" i="3"/>
  <c r="DP137" i="3"/>
  <c r="DO137" i="3"/>
  <c r="DH137" i="3"/>
  <c r="DG137" i="3"/>
  <c r="DC137" i="3"/>
  <c r="DB137" i="3"/>
  <c r="CX137" i="3"/>
  <c r="CW137" i="3"/>
  <c r="CS137" i="3"/>
  <c r="CR137" i="3"/>
  <c r="CN137" i="3"/>
  <c r="CM137" i="3"/>
  <c r="CI137" i="3"/>
  <c r="CH137" i="3"/>
  <c r="CD137" i="3"/>
  <c r="CC137" i="3"/>
  <c r="BY137" i="3"/>
  <c r="BX137" i="3"/>
  <c r="BT137" i="3"/>
  <c r="BS137" i="3"/>
  <c r="BO137" i="3"/>
  <c r="BN137" i="3"/>
  <c r="BJ137" i="3"/>
  <c r="BI137" i="3"/>
  <c r="BE137" i="3"/>
  <c r="BD137" i="3"/>
  <c r="AZ137" i="3"/>
  <c r="AY137" i="3"/>
  <c r="AU137" i="3"/>
  <c r="AT137" i="3"/>
  <c r="AP137" i="3"/>
  <c r="AO137" i="3"/>
  <c r="AK137" i="3"/>
  <c r="AJ137" i="3"/>
  <c r="AF137" i="3"/>
  <c r="AE137" i="3"/>
  <c r="AA137" i="3"/>
  <c r="Z137" i="3"/>
  <c r="V137" i="3"/>
  <c r="U137" i="3"/>
  <c r="Q137" i="3"/>
  <c r="P137" i="3"/>
  <c r="L137" i="3"/>
  <c r="K137" i="3"/>
  <c r="G137" i="3"/>
  <c r="F137" i="3"/>
  <c r="A137" i="3"/>
  <c r="DU136" i="3"/>
  <c r="DT136" i="3"/>
  <c r="DP136" i="3"/>
  <c r="DO136" i="3"/>
  <c r="DK136" i="3"/>
  <c r="DH136" i="3"/>
  <c r="DG136" i="3"/>
  <c r="DC136" i="3"/>
  <c r="DB136" i="3"/>
  <c r="CX136" i="3"/>
  <c r="CW136" i="3"/>
  <c r="CS136" i="3"/>
  <c r="CR136" i="3"/>
  <c r="CN136" i="3"/>
  <c r="CM136" i="3"/>
  <c r="CI136" i="3"/>
  <c r="CH136" i="3"/>
  <c r="CD136" i="3"/>
  <c r="CC136" i="3"/>
  <c r="BY136" i="3"/>
  <c r="BX136" i="3"/>
  <c r="BT136" i="3"/>
  <c r="BS136" i="3"/>
  <c r="BO136" i="3"/>
  <c r="BN136" i="3"/>
  <c r="BJ136" i="3"/>
  <c r="BI136" i="3"/>
  <c r="BE136" i="3"/>
  <c r="BD136" i="3"/>
  <c r="AZ136" i="3"/>
  <c r="AY136" i="3"/>
  <c r="AU136" i="3"/>
  <c r="AT136" i="3"/>
  <c r="AP136" i="3"/>
  <c r="AO136" i="3"/>
  <c r="AK136" i="3"/>
  <c r="AJ136" i="3"/>
  <c r="AF136" i="3"/>
  <c r="AE136" i="3"/>
  <c r="AA136" i="3"/>
  <c r="Z136" i="3"/>
  <c r="V136" i="3"/>
  <c r="U136" i="3"/>
  <c r="Q136" i="3"/>
  <c r="P136" i="3"/>
  <c r="L136" i="3"/>
  <c r="K136" i="3"/>
  <c r="G136" i="3"/>
  <c r="F136" i="3"/>
  <c r="DU135" i="3"/>
  <c r="DT135" i="3"/>
  <c r="DP135" i="3"/>
  <c r="DO135" i="3"/>
  <c r="DK135" i="3"/>
  <c r="DH135" i="3"/>
  <c r="DG135" i="3"/>
  <c r="DC135" i="3"/>
  <c r="DB135" i="3"/>
  <c r="CX135" i="3"/>
  <c r="CW135" i="3"/>
  <c r="CS135" i="3"/>
  <c r="CR135" i="3"/>
  <c r="CN135" i="3"/>
  <c r="CM135" i="3"/>
  <c r="CI135" i="3"/>
  <c r="CH135" i="3"/>
  <c r="CD135" i="3"/>
  <c r="CC135" i="3"/>
  <c r="BY135" i="3"/>
  <c r="BX135" i="3"/>
  <c r="BT135" i="3"/>
  <c r="BS135" i="3"/>
  <c r="BO135" i="3"/>
  <c r="BN135" i="3"/>
  <c r="BJ135" i="3"/>
  <c r="BI135" i="3"/>
  <c r="BE135" i="3"/>
  <c r="BD135" i="3"/>
  <c r="AZ135" i="3"/>
  <c r="AY135" i="3"/>
  <c r="AU135" i="3"/>
  <c r="AT135" i="3"/>
  <c r="AP135" i="3"/>
  <c r="AO135" i="3"/>
  <c r="AK135" i="3"/>
  <c r="AJ135" i="3"/>
  <c r="AF135" i="3"/>
  <c r="AE135" i="3"/>
  <c r="AA135" i="3"/>
  <c r="Z135" i="3"/>
  <c r="V135" i="3"/>
  <c r="U135" i="3"/>
  <c r="Q135" i="3"/>
  <c r="P135" i="3"/>
  <c r="L135" i="3"/>
  <c r="K135" i="3"/>
  <c r="G135" i="3"/>
  <c r="F135" i="3"/>
  <c r="DU134" i="3"/>
  <c r="DT134" i="3"/>
  <c r="DP134" i="3"/>
  <c r="DO134" i="3"/>
  <c r="DK134" i="3"/>
  <c r="DH134" i="3"/>
  <c r="DG134" i="3"/>
  <c r="DC134" i="3"/>
  <c r="DB134" i="3"/>
  <c r="CX134" i="3"/>
  <c r="CW134" i="3"/>
  <c r="CS134" i="3"/>
  <c r="CR134" i="3"/>
  <c r="CN134" i="3"/>
  <c r="CM134" i="3"/>
  <c r="CI134" i="3"/>
  <c r="CH134" i="3"/>
  <c r="CD134" i="3"/>
  <c r="CC134" i="3"/>
  <c r="BY134" i="3"/>
  <c r="BX134" i="3"/>
  <c r="BT134" i="3"/>
  <c r="BS134" i="3"/>
  <c r="BO134" i="3"/>
  <c r="BN134" i="3"/>
  <c r="BJ134" i="3"/>
  <c r="BI134" i="3"/>
  <c r="BE134" i="3"/>
  <c r="BD134" i="3"/>
  <c r="AZ134" i="3"/>
  <c r="AY134" i="3"/>
  <c r="AU134" i="3"/>
  <c r="AT134" i="3"/>
  <c r="AP134" i="3"/>
  <c r="AO134" i="3"/>
  <c r="AK134" i="3"/>
  <c r="AJ134" i="3"/>
  <c r="AF134" i="3"/>
  <c r="AE134" i="3"/>
  <c r="AA134" i="3"/>
  <c r="Z134" i="3"/>
  <c r="V134" i="3"/>
  <c r="U134" i="3"/>
  <c r="Q134" i="3"/>
  <c r="P134" i="3"/>
  <c r="L134" i="3"/>
  <c r="K134" i="3"/>
  <c r="G134" i="3"/>
  <c r="F134" i="3"/>
  <c r="DU133" i="3"/>
  <c r="DT133" i="3"/>
  <c r="DP133" i="3"/>
  <c r="DO133" i="3"/>
  <c r="DK133" i="3"/>
  <c r="DH133" i="3"/>
  <c r="DG133" i="3"/>
  <c r="DC133" i="3"/>
  <c r="DB133" i="3"/>
  <c r="CX133" i="3"/>
  <c r="CW133" i="3"/>
  <c r="CS133" i="3"/>
  <c r="CR133" i="3"/>
  <c r="CN133" i="3"/>
  <c r="CM133" i="3"/>
  <c r="CI133" i="3"/>
  <c r="CH133" i="3"/>
  <c r="CD133" i="3"/>
  <c r="CC133" i="3"/>
  <c r="BY133" i="3"/>
  <c r="BX133" i="3"/>
  <c r="BT133" i="3"/>
  <c r="BS133" i="3"/>
  <c r="BO133" i="3"/>
  <c r="BN133" i="3"/>
  <c r="BJ133" i="3"/>
  <c r="BI133" i="3"/>
  <c r="BE133" i="3"/>
  <c r="BD133" i="3"/>
  <c r="AZ133" i="3"/>
  <c r="AY133" i="3"/>
  <c r="AU133" i="3"/>
  <c r="AT133" i="3"/>
  <c r="AP133" i="3"/>
  <c r="AO133" i="3"/>
  <c r="AK133" i="3"/>
  <c r="AJ133" i="3"/>
  <c r="AF133" i="3"/>
  <c r="AE133" i="3"/>
  <c r="AA133" i="3"/>
  <c r="Z133" i="3"/>
  <c r="V133" i="3"/>
  <c r="U133" i="3"/>
  <c r="Q133" i="3"/>
  <c r="P133" i="3"/>
  <c r="L133" i="3"/>
  <c r="K133" i="3"/>
  <c r="G133" i="3"/>
  <c r="F133" i="3"/>
  <c r="DU132" i="3"/>
  <c r="DT132" i="3"/>
  <c r="DP132" i="3"/>
  <c r="DO132" i="3"/>
  <c r="DK132" i="3"/>
  <c r="DH132" i="3"/>
  <c r="DG132" i="3"/>
  <c r="DC132" i="3"/>
  <c r="DB132" i="3"/>
  <c r="CX132" i="3"/>
  <c r="CW132" i="3"/>
  <c r="CS132" i="3"/>
  <c r="CR132" i="3"/>
  <c r="CN132" i="3"/>
  <c r="CM132" i="3"/>
  <c r="CI132" i="3"/>
  <c r="CH132" i="3"/>
  <c r="CD132" i="3"/>
  <c r="CC132" i="3"/>
  <c r="BY132" i="3"/>
  <c r="BX132" i="3"/>
  <c r="BT132" i="3"/>
  <c r="BS132" i="3"/>
  <c r="BO132" i="3"/>
  <c r="BN132" i="3"/>
  <c r="BJ132" i="3"/>
  <c r="BI132" i="3"/>
  <c r="BE132" i="3"/>
  <c r="BD132" i="3"/>
  <c r="AZ132" i="3"/>
  <c r="AY132" i="3"/>
  <c r="AU132" i="3"/>
  <c r="AT132" i="3"/>
  <c r="AP132" i="3"/>
  <c r="AO132" i="3"/>
  <c r="AK132" i="3"/>
  <c r="AJ132" i="3"/>
  <c r="AF132" i="3"/>
  <c r="AE132" i="3"/>
  <c r="AA132" i="3"/>
  <c r="Z132" i="3"/>
  <c r="V132" i="3"/>
  <c r="U132" i="3"/>
  <c r="Q132" i="3"/>
  <c r="P132" i="3"/>
  <c r="L132" i="3"/>
  <c r="K132" i="3"/>
  <c r="G132" i="3"/>
  <c r="F132" i="3"/>
  <c r="DU131" i="3"/>
  <c r="DT131" i="3"/>
  <c r="DP131" i="3"/>
  <c r="DO131" i="3"/>
  <c r="DK131" i="3"/>
  <c r="DH131" i="3"/>
  <c r="DG131" i="3"/>
  <c r="DC131" i="3"/>
  <c r="DB131" i="3"/>
  <c r="CX131" i="3"/>
  <c r="CW131" i="3"/>
  <c r="CS131" i="3"/>
  <c r="CR131" i="3"/>
  <c r="CN131" i="3"/>
  <c r="CM131" i="3"/>
  <c r="CI131" i="3"/>
  <c r="CH131" i="3"/>
  <c r="CD131" i="3"/>
  <c r="CC131" i="3"/>
  <c r="BY131" i="3"/>
  <c r="BX131" i="3"/>
  <c r="BT131" i="3"/>
  <c r="BS131" i="3"/>
  <c r="BO131" i="3"/>
  <c r="BN131" i="3"/>
  <c r="BJ131" i="3"/>
  <c r="BI131" i="3"/>
  <c r="BE131" i="3"/>
  <c r="BD131" i="3"/>
  <c r="AZ131" i="3"/>
  <c r="AY131" i="3"/>
  <c r="AU131" i="3"/>
  <c r="AT131" i="3"/>
  <c r="AP131" i="3"/>
  <c r="AO131" i="3"/>
  <c r="AK131" i="3"/>
  <c r="AJ131" i="3"/>
  <c r="AF131" i="3"/>
  <c r="AE131" i="3"/>
  <c r="AA131" i="3"/>
  <c r="Z131" i="3"/>
  <c r="V131" i="3"/>
  <c r="U131" i="3"/>
  <c r="Q131" i="3"/>
  <c r="P131" i="3"/>
  <c r="L131" i="3"/>
  <c r="K131" i="3"/>
  <c r="G131" i="3"/>
  <c r="F131" i="3"/>
  <c r="DU130" i="3"/>
  <c r="DT130" i="3"/>
  <c r="DP130" i="3"/>
  <c r="DO130" i="3"/>
  <c r="DK130" i="3"/>
  <c r="DH130" i="3"/>
  <c r="DG130" i="3"/>
  <c r="DC130" i="3"/>
  <c r="DB130" i="3"/>
  <c r="CX130" i="3"/>
  <c r="CW130" i="3"/>
  <c r="CS130" i="3"/>
  <c r="CR130" i="3"/>
  <c r="CN130" i="3"/>
  <c r="CM130" i="3"/>
  <c r="CI130" i="3"/>
  <c r="CH130" i="3"/>
  <c r="CD130" i="3"/>
  <c r="CC130" i="3"/>
  <c r="BY130" i="3"/>
  <c r="BX130" i="3"/>
  <c r="BT130" i="3"/>
  <c r="BS130" i="3"/>
  <c r="BO130" i="3"/>
  <c r="BN130" i="3"/>
  <c r="BJ130" i="3"/>
  <c r="BI130" i="3"/>
  <c r="BE130" i="3"/>
  <c r="BD130" i="3"/>
  <c r="AZ130" i="3"/>
  <c r="AY130" i="3"/>
  <c r="AU130" i="3"/>
  <c r="AT130" i="3"/>
  <c r="AP130" i="3"/>
  <c r="AO130" i="3"/>
  <c r="AK130" i="3"/>
  <c r="AJ130" i="3"/>
  <c r="AF130" i="3"/>
  <c r="AE130" i="3"/>
  <c r="AA130" i="3"/>
  <c r="Z130" i="3"/>
  <c r="V130" i="3"/>
  <c r="U130" i="3"/>
  <c r="Q130" i="3"/>
  <c r="P130" i="3"/>
  <c r="L130" i="3"/>
  <c r="K130" i="3"/>
  <c r="G130" i="3"/>
  <c r="F130" i="3"/>
  <c r="DU129" i="3"/>
  <c r="DT129" i="3"/>
  <c r="DP129" i="3"/>
  <c r="DO129" i="3"/>
  <c r="DK129" i="3"/>
  <c r="DH129" i="3"/>
  <c r="DG129" i="3"/>
  <c r="DC129" i="3"/>
  <c r="DB129" i="3"/>
  <c r="CX129" i="3"/>
  <c r="CW129" i="3"/>
  <c r="CS129" i="3"/>
  <c r="CR129" i="3"/>
  <c r="CN129" i="3"/>
  <c r="CM129" i="3"/>
  <c r="CI129" i="3"/>
  <c r="CH129" i="3"/>
  <c r="CD129" i="3"/>
  <c r="CC129" i="3"/>
  <c r="BY129" i="3"/>
  <c r="BX129" i="3"/>
  <c r="BT129" i="3"/>
  <c r="BS129" i="3"/>
  <c r="BO129" i="3"/>
  <c r="BN129" i="3"/>
  <c r="BJ129" i="3"/>
  <c r="BI129" i="3"/>
  <c r="BE129" i="3"/>
  <c r="BD129" i="3"/>
  <c r="AZ129" i="3"/>
  <c r="AY129" i="3"/>
  <c r="AU129" i="3"/>
  <c r="AT129" i="3"/>
  <c r="AP129" i="3"/>
  <c r="AO129" i="3"/>
  <c r="AK129" i="3"/>
  <c r="AJ129" i="3"/>
  <c r="AF129" i="3"/>
  <c r="AE129" i="3"/>
  <c r="AA129" i="3"/>
  <c r="Z129" i="3"/>
  <c r="V129" i="3"/>
  <c r="U129" i="3"/>
  <c r="Q129" i="3"/>
  <c r="P129" i="3"/>
  <c r="L129" i="3"/>
  <c r="K129" i="3"/>
  <c r="G129" i="3"/>
  <c r="F129" i="3"/>
  <c r="DU128" i="3"/>
  <c r="DT128" i="3"/>
  <c r="DP128" i="3"/>
  <c r="DO128" i="3"/>
  <c r="DK128" i="3"/>
  <c r="DH128" i="3"/>
  <c r="DG128" i="3"/>
  <c r="DC128" i="3"/>
  <c r="DB128" i="3"/>
  <c r="CX128" i="3"/>
  <c r="CW128" i="3"/>
  <c r="CS128" i="3"/>
  <c r="CR128" i="3"/>
  <c r="CN128" i="3"/>
  <c r="CM128" i="3"/>
  <c r="CI128" i="3"/>
  <c r="CH128" i="3"/>
  <c r="CD128" i="3"/>
  <c r="CC128" i="3"/>
  <c r="BY128" i="3"/>
  <c r="BX128" i="3"/>
  <c r="BT128" i="3"/>
  <c r="BS128" i="3"/>
  <c r="BO128" i="3"/>
  <c r="BN128" i="3"/>
  <c r="BJ128" i="3"/>
  <c r="BI128" i="3"/>
  <c r="BE128" i="3"/>
  <c r="BD128" i="3"/>
  <c r="AZ128" i="3"/>
  <c r="AY128" i="3"/>
  <c r="AU128" i="3"/>
  <c r="AT128" i="3"/>
  <c r="AP128" i="3"/>
  <c r="AO128" i="3"/>
  <c r="AK128" i="3"/>
  <c r="AJ128" i="3"/>
  <c r="AF128" i="3"/>
  <c r="AE128" i="3"/>
  <c r="AA128" i="3"/>
  <c r="Z128" i="3"/>
  <c r="V128" i="3"/>
  <c r="U128" i="3"/>
  <c r="Q128" i="3"/>
  <c r="P128" i="3"/>
  <c r="L128" i="3"/>
  <c r="K128" i="3"/>
  <c r="G128" i="3"/>
  <c r="F128" i="3"/>
  <c r="DU127" i="3"/>
  <c r="DT127" i="3"/>
  <c r="DP127" i="3"/>
  <c r="DO127" i="3"/>
  <c r="DH127" i="3"/>
  <c r="DG127" i="3"/>
  <c r="DC127" i="3"/>
  <c r="DB127" i="3"/>
  <c r="CX127" i="3"/>
  <c r="CW127" i="3"/>
  <c r="CS127" i="3"/>
  <c r="CR127" i="3"/>
  <c r="CN127" i="3"/>
  <c r="CM127" i="3"/>
  <c r="CI127" i="3"/>
  <c r="CH127" i="3"/>
  <c r="CD127" i="3"/>
  <c r="CC127" i="3"/>
  <c r="BY127" i="3"/>
  <c r="BX127" i="3"/>
  <c r="BT127" i="3"/>
  <c r="BS127" i="3"/>
  <c r="BO127" i="3"/>
  <c r="BN127" i="3"/>
  <c r="BJ127" i="3"/>
  <c r="BI127" i="3"/>
  <c r="BE127" i="3"/>
  <c r="BD127" i="3"/>
  <c r="AZ127" i="3"/>
  <c r="AY127" i="3"/>
  <c r="AU127" i="3"/>
  <c r="AT127" i="3"/>
  <c r="AP127" i="3"/>
  <c r="AO127" i="3"/>
  <c r="AK127" i="3"/>
  <c r="AJ127" i="3"/>
  <c r="AF127" i="3"/>
  <c r="AE127" i="3"/>
  <c r="AA127" i="3"/>
  <c r="Z127" i="3"/>
  <c r="V127" i="3"/>
  <c r="U127" i="3"/>
  <c r="Q127" i="3"/>
  <c r="P127" i="3"/>
  <c r="L127" i="3"/>
  <c r="K127" i="3"/>
  <c r="G127" i="3"/>
  <c r="F127" i="3"/>
  <c r="DU126" i="3"/>
  <c r="DT126" i="3"/>
  <c r="DP126" i="3"/>
  <c r="DO126" i="3"/>
  <c r="DK126" i="3"/>
  <c r="DH126" i="3"/>
  <c r="DG126" i="3"/>
  <c r="DC126" i="3"/>
  <c r="DB126" i="3"/>
  <c r="CX126" i="3"/>
  <c r="CW126" i="3"/>
  <c r="CS126" i="3"/>
  <c r="CR126" i="3"/>
  <c r="CN126" i="3"/>
  <c r="CM126" i="3"/>
  <c r="CI126" i="3"/>
  <c r="CH126" i="3"/>
  <c r="CD126" i="3"/>
  <c r="CC126" i="3"/>
  <c r="BY126" i="3"/>
  <c r="BX126" i="3"/>
  <c r="BT126" i="3"/>
  <c r="BS126" i="3"/>
  <c r="BO126" i="3"/>
  <c r="BN126" i="3"/>
  <c r="BJ126" i="3"/>
  <c r="BI126" i="3"/>
  <c r="BE126" i="3"/>
  <c r="BD126" i="3"/>
  <c r="AZ126" i="3"/>
  <c r="AY126" i="3"/>
  <c r="AU126" i="3"/>
  <c r="AT126" i="3"/>
  <c r="AP126" i="3"/>
  <c r="AO126" i="3"/>
  <c r="AK126" i="3"/>
  <c r="AJ126" i="3"/>
  <c r="AF126" i="3"/>
  <c r="AE126" i="3"/>
  <c r="AA126" i="3"/>
  <c r="Z126" i="3"/>
  <c r="V126" i="3"/>
  <c r="U126" i="3"/>
  <c r="Q126" i="3"/>
  <c r="P126" i="3"/>
  <c r="L126" i="3"/>
  <c r="K126" i="3"/>
  <c r="G126" i="3"/>
  <c r="F126" i="3"/>
  <c r="A126" i="3"/>
  <c r="A127" i="3" s="1"/>
  <c r="A128" i="3" s="1"/>
  <c r="A129" i="3" s="1"/>
  <c r="A130" i="3" s="1"/>
  <c r="DU125" i="3"/>
  <c r="DT125" i="3"/>
  <c r="DP125" i="3"/>
  <c r="DO125" i="3"/>
  <c r="DH125" i="3"/>
  <c r="DG125" i="3"/>
  <c r="DC125" i="3"/>
  <c r="DB125" i="3"/>
  <c r="CX125" i="3"/>
  <c r="CW125" i="3"/>
  <c r="CS125" i="3"/>
  <c r="CR125" i="3"/>
  <c r="CN125" i="3"/>
  <c r="CM125" i="3"/>
  <c r="CI125" i="3"/>
  <c r="CH125" i="3"/>
  <c r="CD125" i="3"/>
  <c r="CC125" i="3"/>
  <c r="BY125" i="3"/>
  <c r="BX125" i="3"/>
  <c r="BT125" i="3"/>
  <c r="BS125" i="3"/>
  <c r="BO125" i="3"/>
  <c r="BN125" i="3"/>
  <c r="BJ125" i="3"/>
  <c r="BI125" i="3"/>
  <c r="BE125" i="3"/>
  <c r="BD125" i="3"/>
  <c r="AZ125" i="3"/>
  <c r="AY125" i="3"/>
  <c r="AU125" i="3"/>
  <c r="AT125" i="3"/>
  <c r="AP125" i="3"/>
  <c r="AO125" i="3"/>
  <c r="AK125" i="3"/>
  <c r="AJ125" i="3"/>
  <c r="AF125" i="3"/>
  <c r="AE125" i="3"/>
  <c r="AA125" i="3"/>
  <c r="Z125" i="3"/>
  <c r="V125" i="3"/>
  <c r="U125" i="3"/>
  <c r="Q125" i="3"/>
  <c r="P125" i="3"/>
  <c r="L125" i="3"/>
  <c r="K125" i="3"/>
  <c r="G125" i="3"/>
  <c r="F125" i="3"/>
  <c r="DU124" i="3"/>
  <c r="DT124" i="3"/>
  <c r="DP124" i="3"/>
  <c r="DO124" i="3"/>
  <c r="DK124" i="3"/>
  <c r="DH124" i="3"/>
  <c r="DG124" i="3"/>
  <c r="DC124" i="3"/>
  <c r="DB124" i="3"/>
  <c r="CX124" i="3"/>
  <c r="CW124" i="3"/>
  <c r="CS124" i="3"/>
  <c r="CR124" i="3"/>
  <c r="CN124" i="3"/>
  <c r="CM124" i="3"/>
  <c r="CI124" i="3"/>
  <c r="CH124" i="3"/>
  <c r="CD124" i="3"/>
  <c r="CC124" i="3"/>
  <c r="BY124" i="3"/>
  <c r="BX124" i="3"/>
  <c r="BT124" i="3"/>
  <c r="BS124" i="3"/>
  <c r="BO124" i="3"/>
  <c r="BN124" i="3"/>
  <c r="BJ124" i="3"/>
  <c r="BI124" i="3"/>
  <c r="BE124" i="3"/>
  <c r="BD124" i="3"/>
  <c r="AZ124" i="3"/>
  <c r="AY124" i="3"/>
  <c r="AU124" i="3"/>
  <c r="AT124" i="3"/>
  <c r="AP124" i="3"/>
  <c r="AO124" i="3"/>
  <c r="AK124" i="3"/>
  <c r="AJ124" i="3"/>
  <c r="AF124" i="3"/>
  <c r="AE124" i="3"/>
  <c r="AA124" i="3"/>
  <c r="Z124" i="3"/>
  <c r="V124" i="3"/>
  <c r="U124" i="3"/>
  <c r="Q124" i="3"/>
  <c r="P124" i="3"/>
  <c r="L124" i="3"/>
  <c r="K124" i="3"/>
  <c r="G124" i="3"/>
  <c r="F124" i="3"/>
  <c r="A124" i="3"/>
  <c r="A125" i="3" s="1"/>
  <c r="DU123" i="3"/>
  <c r="DT123" i="3"/>
  <c r="DP123" i="3"/>
  <c r="DO123" i="3"/>
  <c r="DK123" i="3"/>
  <c r="DH123" i="3"/>
  <c r="DG123" i="3"/>
  <c r="DC123" i="3"/>
  <c r="DB123" i="3"/>
  <c r="CX123" i="3"/>
  <c r="CW123" i="3"/>
  <c r="CS123" i="3"/>
  <c r="CR123" i="3"/>
  <c r="CN123" i="3"/>
  <c r="CM123" i="3"/>
  <c r="CI123" i="3"/>
  <c r="CH123" i="3"/>
  <c r="CD123" i="3"/>
  <c r="CC123" i="3"/>
  <c r="BY123" i="3"/>
  <c r="BX123" i="3"/>
  <c r="BT123" i="3"/>
  <c r="BS123" i="3"/>
  <c r="BO123" i="3"/>
  <c r="BN123" i="3"/>
  <c r="BJ123" i="3"/>
  <c r="BI123" i="3"/>
  <c r="BE123" i="3"/>
  <c r="BD123" i="3"/>
  <c r="AZ123" i="3"/>
  <c r="AY123" i="3"/>
  <c r="AU123" i="3"/>
  <c r="AT123" i="3"/>
  <c r="AP123" i="3"/>
  <c r="AO123" i="3"/>
  <c r="AK123" i="3"/>
  <c r="AJ123" i="3"/>
  <c r="AF123" i="3"/>
  <c r="AE123" i="3"/>
  <c r="AA123" i="3"/>
  <c r="Z123" i="3"/>
  <c r="V123" i="3"/>
  <c r="U123" i="3"/>
  <c r="Q123" i="3"/>
  <c r="P123" i="3"/>
  <c r="L123" i="3"/>
  <c r="K123" i="3"/>
  <c r="G123" i="3"/>
  <c r="F123" i="3"/>
  <c r="DU122" i="3"/>
  <c r="DT122" i="3"/>
  <c r="DP122" i="3"/>
  <c r="DO122" i="3"/>
  <c r="DK122" i="3"/>
  <c r="DH122" i="3"/>
  <c r="DG122" i="3"/>
  <c r="DC122" i="3"/>
  <c r="DB122" i="3"/>
  <c r="CX122" i="3"/>
  <c r="CW122" i="3"/>
  <c r="CS122" i="3"/>
  <c r="CR122" i="3"/>
  <c r="CN122" i="3"/>
  <c r="CM122" i="3"/>
  <c r="CI122" i="3"/>
  <c r="CH122" i="3"/>
  <c r="CD122" i="3"/>
  <c r="CC122" i="3"/>
  <c r="BY122" i="3"/>
  <c r="BX122" i="3"/>
  <c r="BT122" i="3"/>
  <c r="BS122" i="3"/>
  <c r="BO122" i="3"/>
  <c r="BN122" i="3"/>
  <c r="BJ122" i="3"/>
  <c r="BI122" i="3"/>
  <c r="BE122" i="3"/>
  <c r="BD122" i="3"/>
  <c r="AZ122" i="3"/>
  <c r="AY122" i="3"/>
  <c r="AU122" i="3"/>
  <c r="AT122" i="3"/>
  <c r="AP122" i="3"/>
  <c r="AO122" i="3"/>
  <c r="AK122" i="3"/>
  <c r="AJ122" i="3"/>
  <c r="AF122" i="3"/>
  <c r="AE122" i="3"/>
  <c r="AA122" i="3"/>
  <c r="Z122" i="3"/>
  <c r="V122" i="3"/>
  <c r="U122" i="3"/>
  <c r="Q122" i="3"/>
  <c r="P122" i="3"/>
  <c r="L122" i="3"/>
  <c r="K122" i="3"/>
  <c r="G122" i="3"/>
  <c r="F122" i="3"/>
  <c r="DU121" i="3"/>
  <c r="DT121" i="3"/>
  <c r="DP121" i="3"/>
  <c r="DO121" i="3"/>
  <c r="DK121" i="3"/>
  <c r="DH121" i="3"/>
  <c r="DG121" i="3"/>
  <c r="DC121" i="3"/>
  <c r="DB121" i="3"/>
  <c r="CX121" i="3"/>
  <c r="CW121" i="3"/>
  <c r="CS121" i="3"/>
  <c r="CR121" i="3"/>
  <c r="CN121" i="3"/>
  <c r="CM121" i="3"/>
  <c r="CI121" i="3"/>
  <c r="CH121" i="3"/>
  <c r="CD121" i="3"/>
  <c r="CC121" i="3"/>
  <c r="BY121" i="3"/>
  <c r="BX121" i="3"/>
  <c r="BT121" i="3"/>
  <c r="BS121" i="3"/>
  <c r="BO121" i="3"/>
  <c r="BN121" i="3"/>
  <c r="BJ121" i="3"/>
  <c r="BI121" i="3"/>
  <c r="BE121" i="3"/>
  <c r="BD121" i="3"/>
  <c r="AZ121" i="3"/>
  <c r="AY121" i="3"/>
  <c r="AU121" i="3"/>
  <c r="AT121" i="3"/>
  <c r="AP121" i="3"/>
  <c r="AO121" i="3"/>
  <c r="AK121" i="3"/>
  <c r="AJ121" i="3"/>
  <c r="AF121" i="3"/>
  <c r="AE121" i="3"/>
  <c r="AA121" i="3"/>
  <c r="Z121" i="3"/>
  <c r="V121" i="3"/>
  <c r="U121" i="3"/>
  <c r="Q121" i="3"/>
  <c r="P121" i="3"/>
  <c r="L121" i="3"/>
  <c r="K121" i="3"/>
  <c r="G121" i="3"/>
  <c r="F121" i="3"/>
  <c r="DU120" i="3"/>
  <c r="DT120" i="3"/>
  <c r="DP120" i="3"/>
  <c r="DO120" i="3"/>
  <c r="DK120" i="3"/>
  <c r="DH120" i="3"/>
  <c r="DG120" i="3"/>
  <c r="DC120" i="3"/>
  <c r="DB120" i="3"/>
  <c r="CX120" i="3"/>
  <c r="CW120" i="3"/>
  <c r="CS120" i="3"/>
  <c r="CR120" i="3"/>
  <c r="CN120" i="3"/>
  <c r="CM120" i="3"/>
  <c r="CI120" i="3"/>
  <c r="CH120" i="3"/>
  <c r="CD120" i="3"/>
  <c r="CC120" i="3"/>
  <c r="BY120" i="3"/>
  <c r="BX120" i="3"/>
  <c r="BT120" i="3"/>
  <c r="BS120" i="3"/>
  <c r="BO120" i="3"/>
  <c r="BN120" i="3"/>
  <c r="BJ120" i="3"/>
  <c r="BI120" i="3"/>
  <c r="BE120" i="3"/>
  <c r="BD120" i="3"/>
  <c r="AZ120" i="3"/>
  <c r="AY120" i="3"/>
  <c r="AU120" i="3"/>
  <c r="AT120" i="3"/>
  <c r="AP120" i="3"/>
  <c r="AO120" i="3"/>
  <c r="AK120" i="3"/>
  <c r="AJ120" i="3"/>
  <c r="AF120" i="3"/>
  <c r="AE120" i="3"/>
  <c r="AA120" i="3"/>
  <c r="Z120" i="3"/>
  <c r="V120" i="3"/>
  <c r="U120" i="3"/>
  <c r="Q120" i="3"/>
  <c r="P120" i="3"/>
  <c r="L120" i="3"/>
  <c r="K120" i="3"/>
  <c r="G120" i="3"/>
  <c r="F120" i="3"/>
  <c r="DU119" i="3"/>
  <c r="DT119" i="3"/>
  <c r="DP119" i="3"/>
  <c r="DO119" i="3"/>
  <c r="DK119" i="3"/>
  <c r="DH119" i="3"/>
  <c r="DG119" i="3"/>
  <c r="DC119" i="3"/>
  <c r="DB119" i="3"/>
  <c r="CX119" i="3"/>
  <c r="CW119" i="3"/>
  <c r="CS119" i="3"/>
  <c r="CR119" i="3"/>
  <c r="CN119" i="3"/>
  <c r="CM119" i="3"/>
  <c r="CI119" i="3"/>
  <c r="CH119" i="3"/>
  <c r="CD119" i="3"/>
  <c r="CC119" i="3"/>
  <c r="BY119" i="3"/>
  <c r="BX119" i="3"/>
  <c r="BT119" i="3"/>
  <c r="BS119" i="3"/>
  <c r="BO119" i="3"/>
  <c r="BN119" i="3"/>
  <c r="BJ119" i="3"/>
  <c r="BI119" i="3"/>
  <c r="BE119" i="3"/>
  <c r="BD119" i="3"/>
  <c r="AZ119" i="3"/>
  <c r="AY119" i="3"/>
  <c r="AU119" i="3"/>
  <c r="AT119" i="3"/>
  <c r="AP119" i="3"/>
  <c r="AO119" i="3"/>
  <c r="AK119" i="3"/>
  <c r="AJ119" i="3"/>
  <c r="AF119" i="3"/>
  <c r="AE119" i="3"/>
  <c r="AA119" i="3"/>
  <c r="Z119" i="3"/>
  <c r="V119" i="3"/>
  <c r="U119" i="3"/>
  <c r="Q119" i="3"/>
  <c r="P119" i="3"/>
  <c r="L119" i="3"/>
  <c r="K119" i="3"/>
  <c r="G119" i="3"/>
  <c r="F119" i="3"/>
  <c r="DU118" i="3"/>
  <c r="DT118" i="3"/>
  <c r="DP118" i="3"/>
  <c r="DO118" i="3"/>
  <c r="DK118" i="3"/>
  <c r="DH118" i="3"/>
  <c r="DG118" i="3"/>
  <c r="DC118" i="3"/>
  <c r="DB118" i="3"/>
  <c r="CX118" i="3"/>
  <c r="CW118" i="3"/>
  <c r="CS118" i="3"/>
  <c r="CR118" i="3"/>
  <c r="CN118" i="3"/>
  <c r="CM118" i="3"/>
  <c r="CI118" i="3"/>
  <c r="CH118" i="3"/>
  <c r="CD118" i="3"/>
  <c r="CC118" i="3"/>
  <c r="BY118" i="3"/>
  <c r="BX118" i="3"/>
  <c r="BT118" i="3"/>
  <c r="BS118" i="3"/>
  <c r="BO118" i="3"/>
  <c r="BN118" i="3"/>
  <c r="BJ118" i="3"/>
  <c r="BI118" i="3"/>
  <c r="BE118" i="3"/>
  <c r="BD118" i="3"/>
  <c r="AZ118" i="3"/>
  <c r="AY118" i="3"/>
  <c r="AU118" i="3"/>
  <c r="AT118" i="3"/>
  <c r="AP118" i="3"/>
  <c r="AO118" i="3"/>
  <c r="AK118" i="3"/>
  <c r="AJ118" i="3"/>
  <c r="AF118" i="3"/>
  <c r="AE118" i="3"/>
  <c r="AA118" i="3"/>
  <c r="Z118" i="3"/>
  <c r="V118" i="3"/>
  <c r="U118" i="3"/>
  <c r="Q118" i="3"/>
  <c r="P118" i="3"/>
  <c r="L118" i="3"/>
  <c r="K118" i="3"/>
  <c r="G118" i="3"/>
  <c r="F118" i="3"/>
  <c r="DU117" i="3"/>
  <c r="DT117" i="3"/>
  <c r="DP117" i="3"/>
  <c r="DO117" i="3"/>
  <c r="DK117" i="3"/>
  <c r="DH117" i="3"/>
  <c r="DG117" i="3"/>
  <c r="DC117" i="3"/>
  <c r="DB117" i="3"/>
  <c r="CX117" i="3"/>
  <c r="CW117" i="3"/>
  <c r="CS117" i="3"/>
  <c r="CR117" i="3"/>
  <c r="CN117" i="3"/>
  <c r="CM117" i="3"/>
  <c r="CI117" i="3"/>
  <c r="CH117" i="3"/>
  <c r="CD117" i="3"/>
  <c r="CC117" i="3"/>
  <c r="BY117" i="3"/>
  <c r="BX117" i="3"/>
  <c r="BT117" i="3"/>
  <c r="BS117" i="3"/>
  <c r="BO117" i="3"/>
  <c r="BN117" i="3"/>
  <c r="BJ117" i="3"/>
  <c r="BI117" i="3"/>
  <c r="BE117" i="3"/>
  <c r="BD117" i="3"/>
  <c r="AZ117" i="3"/>
  <c r="AY117" i="3"/>
  <c r="AU117" i="3"/>
  <c r="AT117" i="3"/>
  <c r="AP117" i="3"/>
  <c r="AO117" i="3"/>
  <c r="AK117" i="3"/>
  <c r="AJ117" i="3"/>
  <c r="AF117" i="3"/>
  <c r="AE117" i="3"/>
  <c r="AA117" i="3"/>
  <c r="Z117" i="3"/>
  <c r="V117" i="3"/>
  <c r="U117" i="3"/>
  <c r="Q117" i="3"/>
  <c r="P117" i="3"/>
  <c r="L117" i="3"/>
  <c r="K117" i="3"/>
  <c r="G117" i="3"/>
  <c r="F117" i="3"/>
  <c r="A117" i="3"/>
  <c r="A118" i="3" s="1"/>
  <c r="A119" i="3" s="1"/>
  <c r="A120" i="3" s="1"/>
  <c r="A121" i="3" s="1"/>
  <c r="DU116" i="3"/>
  <c r="DT116" i="3"/>
  <c r="DP116" i="3"/>
  <c r="DO116" i="3"/>
  <c r="DK116" i="3"/>
  <c r="DH116" i="3"/>
  <c r="DG116" i="3"/>
  <c r="DC116" i="3"/>
  <c r="DB116" i="3"/>
  <c r="CX116" i="3"/>
  <c r="CW116" i="3"/>
  <c r="CS116" i="3"/>
  <c r="CR116" i="3"/>
  <c r="CN116" i="3"/>
  <c r="CM116" i="3"/>
  <c r="CI116" i="3"/>
  <c r="CH116" i="3"/>
  <c r="CD116" i="3"/>
  <c r="CC116" i="3"/>
  <c r="BY116" i="3"/>
  <c r="BX116" i="3"/>
  <c r="BT116" i="3"/>
  <c r="BS116" i="3"/>
  <c r="BO116" i="3"/>
  <c r="BN116" i="3"/>
  <c r="BJ116" i="3"/>
  <c r="BI116" i="3"/>
  <c r="BE116" i="3"/>
  <c r="BD116" i="3"/>
  <c r="AZ116" i="3"/>
  <c r="AY116" i="3"/>
  <c r="AU116" i="3"/>
  <c r="AT116" i="3"/>
  <c r="AP116" i="3"/>
  <c r="AO116" i="3"/>
  <c r="AK116" i="3"/>
  <c r="AJ116" i="3"/>
  <c r="AF116" i="3"/>
  <c r="AE116" i="3"/>
  <c r="AA116" i="3"/>
  <c r="Z116" i="3"/>
  <c r="V116" i="3"/>
  <c r="U116" i="3"/>
  <c r="Q116" i="3"/>
  <c r="P116" i="3"/>
  <c r="L116" i="3"/>
  <c r="K116" i="3"/>
  <c r="G116" i="3"/>
  <c r="F116" i="3"/>
  <c r="DU115" i="3"/>
  <c r="DT115" i="3"/>
  <c r="DP115" i="3"/>
  <c r="DO115" i="3"/>
  <c r="DK115" i="3"/>
  <c r="DH115" i="3"/>
  <c r="DG115" i="3"/>
  <c r="DC115" i="3"/>
  <c r="DB115" i="3"/>
  <c r="CX115" i="3"/>
  <c r="CW115" i="3"/>
  <c r="CS115" i="3"/>
  <c r="CR115" i="3"/>
  <c r="CN115" i="3"/>
  <c r="CM115" i="3"/>
  <c r="CI115" i="3"/>
  <c r="CH115" i="3"/>
  <c r="CD115" i="3"/>
  <c r="CC115" i="3"/>
  <c r="BY115" i="3"/>
  <c r="BX115" i="3"/>
  <c r="BT115" i="3"/>
  <c r="BS115" i="3"/>
  <c r="BO115" i="3"/>
  <c r="BN115" i="3"/>
  <c r="BJ115" i="3"/>
  <c r="BI115" i="3"/>
  <c r="BE115" i="3"/>
  <c r="BD115" i="3"/>
  <c r="AZ115" i="3"/>
  <c r="AY115" i="3"/>
  <c r="AU115" i="3"/>
  <c r="AT115" i="3"/>
  <c r="AP115" i="3"/>
  <c r="AO115" i="3"/>
  <c r="AK115" i="3"/>
  <c r="AJ115" i="3"/>
  <c r="AF115" i="3"/>
  <c r="AE115" i="3"/>
  <c r="AA115" i="3"/>
  <c r="Z115" i="3"/>
  <c r="V115" i="3"/>
  <c r="U115" i="3"/>
  <c r="Q115" i="3"/>
  <c r="P115" i="3"/>
  <c r="L115" i="3"/>
  <c r="K115" i="3"/>
  <c r="G115" i="3"/>
  <c r="F115" i="3"/>
  <c r="DU114" i="3"/>
  <c r="DT114" i="3"/>
  <c r="DO114" i="3"/>
  <c r="DK114" i="3"/>
  <c r="DH114" i="3"/>
  <c r="DG114" i="3"/>
  <c r="DC114" i="3"/>
  <c r="DB114" i="3"/>
  <c r="CX114" i="3"/>
  <c r="CW114" i="3"/>
  <c r="CS114" i="3"/>
  <c r="CR114" i="3"/>
  <c r="CN114" i="3"/>
  <c r="CM114" i="3"/>
  <c r="CI114" i="3"/>
  <c r="CH114" i="3"/>
  <c r="CD114" i="3"/>
  <c r="CC114" i="3"/>
  <c r="BY114" i="3"/>
  <c r="BX114" i="3"/>
  <c r="BT114" i="3"/>
  <c r="BS114" i="3"/>
  <c r="BO114" i="3"/>
  <c r="BJ114" i="3"/>
  <c r="BI114" i="3"/>
  <c r="BE114" i="3"/>
  <c r="BD114" i="3"/>
  <c r="AZ114" i="3"/>
  <c r="AY114" i="3"/>
  <c r="AU114" i="3"/>
  <c r="AT114" i="3"/>
  <c r="AP114" i="3"/>
  <c r="AO114" i="3"/>
  <c r="AK114" i="3"/>
  <c r="AJ114" i="3"/>
  <c r="AF114" i="3"/>
  <c r="AE114" i="3"/>
  <c r="AA114" i="3"/>
  <c r="Z114" i="3"/>
  <c r="V114" i="3"/>
  <c r="U114" i="3"/>
  <c r="Q114" i="3"/>
  <c r="P114" i="3"/>
  <c r="L114" i="3"/>
  <c r="K114" i="3"/>
  <c r="G114" i="3"/>
  <c r="F114" i="3"/>
  <c r="DU113" i="3"/>
  <c r="DT113" i="3"/>
  <c r="DP113" i="3"/>
  <c r="DO113" i="3"/>
  <c r="DK113" i="3"/>
  <c r="DH113" i="3"/>
  <c r="DG113" i="3"/>
  <c r="DC113" i="3"/>
  <c r="DB113" i="3"/>
  <c r="CX113" i="3"/>
  <c r="CW113" i="3"/>
  <c r="CS113" i="3"/>
  <c r="CR113" i="3"/>
  <c r="CN113" i="3"/>
  <c r="CM113" i="3"/>
  <c r="CI113" i="3"/>
  <c r="CH113" i="3"/>
  <c r="CC113" i="3"/>
  <c r="BY113" i="3"/>
  <c r="BX113" i="3"/>
  <c r="BT113" i="3"/>
  <c r="BS113" i="3"/>
  <c r="BO113" i="3"/>
  <c r="BJ113" i="3"/>
  <c r="BI113" i="3"/>
  <c r="BE113" i="3"/>
  <c r="BD113" i="3"/>
  <c r="AZ113" i="3"/>
  <c r="AY113" i="3"/>
  <c r="AU113" i="3"/>
  <c r="AT113" i="3"/>
  <c r="AP113" i="3"/>
  <c r="AO113" i="3"/>
  <c r="AK113" i="3"/>
  <c r="AJ113" i="3"/>
  <c r="AF113" i="3"/>
  <c r="AE113" i="3"/>
  <c r="AA113" i="3"/>
  <c r="Z113" i="3"/>
  <c r="V113" i="3"/>
  <c r="U113" i="3"/>
  <c r="Q113" i="3"/>
  <c r="P113" i="3"/>
  <c r="L113" i="3"/>
  <c r="K113" i="3"/>
  <c r="G113" i="3"/>
  <c r="F113" i="3"/>
  <c r="DU112" i="3"/>
  <c r="DT112" i="3"/>
  <c r="DP112" i="3"/>
  <c r="DO112" i="3"/>
  <c r="DK112" i="3"/>
  <c r="DH112" i="3"/>
  <c r="DG112" i="3"/>
  <c r="DC112" i="3"/>
  <c r="DB112" i="3"/>
  <c r="CX112" i="3"/>
  <c r="CW112" i="3"/>
  <c r="CS112" i="3"/>
  <c r="CR112" i="3"/>
  <c r="CN112" i="3"/>
  <c r="CM112" i="3"/>
  <c r="CI112" i="3"/>
  <c r="CH112" i="3"/>
  <c r="CC112" i="3"/>
  <c r="BY112" i="3"/>
  <c r="BX112" i="3"/>
  <c r="BT112" i="3"/>
  <c r="BS112" i="3"/>
  <c r="BO112" i="3"/>
  <c r="BJ112" i="3"/>
  <c r="BI112" i="3"/>
  <c r="BE112" i="3"/>
  <c r="BD112" i="3"/>
  <c r="AZ112" i="3"/>
  <c r="AY112" i="3"/>
  <c r="AU112" i="3"/>
  <c r="AT112" i="3"/>
  <c r="AP112" i="3"/>
  <c r="AO112" i="3"/>
  <c r="AK112" i="3"/>
  <c r="AJ112" i="3"/>
  <c r="AF112" i="3"/>
  <c r="AE112" i="3"/>
  <c r="AA112" i="3"/>
  <c r="Z112" i="3"/>
  <c r="V112" i="3"/>
  <c r="U112" i="3"/>
  <c r="Q112" i="3"/>
  <c r="P112" i="3"/>
  <c r="L112" i="3"/>
  <c r="K112" i="3"/>
  <c r="G112" i="3"/>
  <c r="F112" i="3"/>
  <c r="DU111" i="3"/>
  <c r="DT111" i="3"/>
  <c r="DP111" i="3"/>
  <c r="DO111" i="3"/>
  <c r="DK111" i="3"/>
  <c r="DH111" i="3"/>
  <c r="DG111" i="3"/>
  <c r="DC111" i="3"/>
  <c r="DB111" i="3"/>
  <c r="CX111" i="3"/>
  <c r="CW111" i="3"/>
  <c r="CS111" i="3"/>
  <c r="CR111" i="3"/>
  <c r="CN111" i="3"/>
  <c r="CM111" i="3"/>
  <c r="CI111" i="3"/>
  <c r="CH111" i="3"/>
  <c r="CC111" i="3"/>
  <c r="BY111" i="3"/>
  <c r="BX111" i="3"/>
  <c r="BT111" i="3"/>
  <c r="BS111" i="3"/>
  <c r="BO111" i="3"/>
  <c r="BJ111" i="3"/>
  <c r="BI111" i="3"/>
  <c r="BE111" i="3"/>
  <c r="BD111" i="3"/>
  <c r="AZ111" i="3"/>
  <c r="AY111" i="3"/>
  <c r="AU111" i="3"/>
  <c r="AT111" i="3"/>
  <c r="AP111" i="3"/>
  <c r="AO111" i="3"/>
  <c r="AK111" i="3"/>
  <c r="AJ111" i="3"/>
  <c r="AF111" i="3"/>
  <c r="AE111" i="3"/>
  <c r="AA111" i="3"/>
  <c r="Z111" i="3"/>
  <c r="V111" i="3"/>
  <c r="U111" i="3"/>
  <c r="Q111" i="3"/>
  <c r="P111" i="3"/>
  <c r="L111" i="3"/>
  <c r="K111" i="3"/>
  <c r="G111" i="3"/>
  <c r="F111" i="3"/>
  <c r="DU110" i="3"/>
  <c r="DT110" i="3"/>
  <c r="DP110" i="3"/>
  <c r="DO110" i="3"/>
  <c r="DK110" i="3"/>
  <c r="DH110" i="3"/>
  <c r="DG110" i="3"/>
  <c r="DC110" i="3"/>
  <c r="DB110" i="3"/>
  <c r="CX110" i="3"/>
  <c r="CW110" i="3"/>
  <c r="CS110" i="3"/>
  <c r="CR110" i="3"/>
  <c r="CN110" i="3"/>
  <c r="CM110" i="3"/>
  <c r="CI110" i="3"/>
  <c r="CH110" i="3"/>
  <c r="CC110" i="3"/>
  <c r="BY110" i="3"/>
  <c r="BX110" i="3"/>
  <c r="BT110" i="3"/>
  <c r="BS110" i="3"/>
  <c r="BO110" i="3"/>
  <c r="BJ110" i="3"/>
  <c r="BI110" i="3"/>
  <c r="BE110" i="3"/>
  <c r="BD110" i="3"/>
  <c r="AZ110" i="3"/>
  <c r="AY110" i="3"/>
  <c r="AU110" i="3"/>
  <c r="AT110" i="3"/>
  <c r="AP110" i="3"/>
  <c r="AO110" i="3"/>
  <c r="AK110" i="3"/>
  <c r="AJ110" i="3"/>
  <c r="AF110" i="3"/>
  <c r="AE110" i="3"/>
  <c r="AA110" i="3"/>
  <c r="Z110" i="3"/>
  <c r="V110" i="3"/>
  <c r="U110" i="3"/>
  <c r="Q110" i="3"/>
  <c r="P110" i="3"/>
  <c r="L110" i="3"/>
  <c r="K110" i="3"/>
  <c r="G110" i="3"/>
  <c r="F110" i="3"/>
  <c r="A110" i="3"/>
  <c r="A111" i="3" s="1"/>
  <c r="A112" i="3" s="1"/>
  <c r="A113" i="3" s="1"/>
  <c r="A114" i="3" s="1"/>
  <c r="DU109" i="3"/>
  <c r="DT109" i="3"/>
  <c r="DP109" i="3"/>
  <c r="DO109" i="3"/>
  <c r="DK109" i="3"/>
  <c r="DH109" i="3"/>
  <c r="DG109" i="3"/>
  <c r="DC109" i="3"/>
  <c r="DB109" i="3"/>
  <c r="CX109" i="3"/>
  <c r="CW109" i="3"/>
  <c r="CS109" i="3"/>
  <c r="CR109" i="3"/>
  <c r="CN109" i="3"/>
  <c r="CM109" i="3"/>
  <c r="CI109" i="3"/>
  <c r="CH109" i="3"/>
  <c r="CD109" i="3"/>
  <c r="CC109" i="3"/>
  <c r="BY109" i="3"/>
  <c r="BX109" i="3"/>
  <c r="BT109" i="3"/>
  <c r="BS109" i="3"/>
  <c r="BO109" i="3"/>
  <c r="BJ109" i="3"/>
  <c r="BI109" i="3"/>
  <c r="BE109" i="3"/>
  <c r="BD109" i="3"/>
  <c r="AZ109" i="3"/>
  <c r="AY109" i="3"/>
  <c r="AU109" i="3"/>
  <c r="AT109" i="3"/>
  <c r="AP109" i="3"/>
  <c r="AO109" i="3"/>
  <c r="AK109" i="3"/>
  <c r="AJ109" i="3"/>
  <c r="AF109" i="3"/>
  <c r="AE109" i="3"/>
  <c r="AA109" i="3"/>
  <c r="Z109" i="3"/>
  <c r="V109" i="3"/>
  <c r="U109" i="3"/>
  <c r="Q109" i="3"/>
  <c r="P109" i="3"/>
  <c r="L109" i="3"/>
  <c r="K109" i="3"/>
  <c r="G109" i="3"/>
  <c r="F109" i="3"/>
  <c r="DU108" i="3"/>
  <c r="DT108" i="3"/>
  <c r="DO108" i="3"/>
  <c r="DK108" i="3"/>
  <c r="DH108" i="3"/>
  <c r="DG108" i="3"/>
  <c r="DC108" i="3"/>
  <c r="DB108" i="3"/>
  <c r="CX108" i="3"/>
  <c r="CW108" i="3"/>
  <c r="CS108" i="3"/>
  <c r="CR108" i="3"/>
  <c r="CN108" i="3"/>
  <c r="CM108" i="3"/>
  <c r="CI108" i="3"/>
  <c r="CH108" i="3"/>
  <c r="CD108" i="3"/>
  <c r="CC108" i="3"/>
  <c r="BY108" i="3"/>
  <c r="BX108" i="3"/>
  <c r="BT108" i="3"/>
  <c r="BS108" i="3"/>
  <c r="BO108" i="3"/>
  <c r="BN108" i="3"/>
  <c r="BJ108" i="3"/>
  <c r="BI108" i="3"/>
  <c r="BE108" i="3"/>
  <c r="BD108" i="3"/>
  <c r="AZ108" i="3"/>
  <c r="AY108" i="3"/>
  <c r="AU108" i="3"/>
  <c r="AT108" i="3"/>
  <c r="AP108" i="3"/>
  <c r="AO108" i="3"/>
  <c r="AK108" i="3"/>
  <c r="AJ108" i="3"/>
  <c r="AF108" i="3"/>
  <c r="AE108" i="3"/>
  <c r="AA108" i="3"/>
  <c r="Z108" i="3"/>
  <c r="V108" i="3"/>
  <c r="U108" i="3"/>
  <c r="Q108" i="3"/>
  <c r="P108" i="3"/>
  <c r="L108" i="3"/>
  <c r="K108" i="3"/>
  <c r="G108" i="3"/>
  <c r="F108" i="3"/>
  <c r="DU107" i="3"/>
  <c r="DT107" i="3"/>
  <c r="DP107" i="3"/>
  <c r="DO107" i="3"/>
  <c r="DK107" i="3"/>
  <c r="DH107" i="3"/>
  <c r="DG107" i="3"/>
  <c r="DC107" i="3"/>
  <c r="DB107" i="3"/>
  <c r="CX107" i="3"/>
  <c r="CW107" i="3"/>
  <c r="CS107" i="3"/>
  <c r="CR107" i="3"/>
  <c r="CN107" i="3"/>
  <c r="CM107" i="3"/>
  <c r="CI107" i="3"/>
  <c r="CH107" i="3"/>
  <c r="CD107" i="3"/>
  <c r="CC107" i="3"/>
  <c r="BY107" i="3"/>
  <c r="BX107" i="3"/>
  <c r="BT107" i="3"/>
  <c r="BS107" i="3"/>
  <c r="BO107" i="3"/>
  <c r="BN107" i="3"/>
  <c r="BJ107" i="3"/>
  <c r="BI107" i="3"/>
  <c r="BE107" i="3"/>
  <c r="BD107" i="3"/>
  <c r="AZ107" i="3"/>
  <c r="AY107" i="3"/>
  <c r="AU107" i="3"/>
  <c r="AT107" i="3"/>
  <c r="AP107" i="3"/>
  <c r="AO107" i="3"/>
  <c r="AK107" i="3"/>
  <c r="AJ107" i="3"/>
  <c r="AF107" i="3"/>
  <c r="AE107" i="3"/>
  <c r="AA107" i="3"/>
  <c r="Z107" i="3"/>
  <c r="V107" i="3"/>
  <c r="U107" i="3"/>
  <c r="Q107" i="3"/>
  <c r="P107" i="3"/>
  <c r="L107" i="3"/>
  <c r="K107" i="3"/>
  <c r="G107" i="3"/>
  <c r="F107" i="3"/>
  <c r="DU106" i="3"/>
  <c r="DT106" i="3"/>
  <c r="DP106" i="3"/>
  <c r="DO106" i="3"/>
  <c r="DK106" i="3"/>
  <c r="DH106" i="3"/>
  <c r="DG106" i="3"/>
  <c r="DC106" i="3"/>
  <c r="DB106" i="3"/>
  <c r="CX106" i="3"/>
  <c r="CW106" i="3"/>
  <c r="CS106" i="3"/>
  <c r="CR106" i="3"/>
  <c r="CN106" i="3"/>
  <c r="CM106" i="3"/>
  <c r="CI106" i="3"/>
  <c r="CH106" i="3"/>
  <c r="CD106" i="3"/>
  <c r="CC106" i="3"/>
  <c r="BY106" i="3"/>
  <c r="BX106" i="3"/>
  <c r="BT106" i="3"/>
  <c r="BS106" i="3"/>
  <c r="BO106" i="3"/>
  <c r="BN106" i="3"/>
  <c r="BJ106" i="3"/>
  <c r="BI106" i="3"/>
  <c r="BE106" i="3"/>
  <c r="BD106" i="3"/>
  <c r="AZ106" i="3"/>
  <c r="AY106" i="3"/>
  <c r="AU106" i="3"/>
  <c r="AT106" i="3"/>
  <c r="AP106" i="3"/>
  <c r="AO106" i="3"/>
  <c r="AK106" i="3"/>
  <c r="AJ106" i="3"/>
  <c r="AF106" i="3"/>
  <c r="AE106" i="3"/>
  <c r="AA106" i="3"/>
  <c r="Z106" i="3"/>
  <c r="V106" i="3"/>
  <c r="U106" i="3"/>
  <c r="Q106" i="3"/>
  <c r="P106" i="3"/>
  <c r="L106" i="3"/>
  <c r="K106" i="3"/>
  <c r="G106" i="3"/>
  <c r="F106" i="3"/>
  <c r="DU105" i="3"/>
  <c r="DT105" i="3"/>
  <c r="DP105" i="3"/>
  <c r="DO105" i="3"/>
  <c r="DK105" i="3"/>
  <c r="DH105" i="3"/>
  <c r="DG105" i="3"/>
  <c r="DC105" i="3"/>
  <c r="DB105" i="3"/>
  <c r="CX105" i="3"/>
  <c r="CW105" i="3"/>
  <c r="CS105" i="3"/>
  <c r="CR105" i="3"/>
  <c r="CN105" i="3"/>
  <c r="CM105" i="3"/>
  <c r="CI105" i="3"/>
  <c r="CH105" i="3"/>
  <c r="CD105" i="3"/>
  <c r="CC105" i="3"/>
  <c r="BY105" i="3"/>
  <c r="BX105" i="3"/>
  <c r="BT105" i="3"/>
  <c r="BS105" i="3"/>
  <c r="BO105" i="3"/>
  <c r="BN105" i="3"/>
  <c r="BJ105" i="3"/>
  <c r="BI105" i="3"/>
  <c r="BE105" i="3"/>
  <c r="BD105" i="3"/>
  <c r="AZ105" i="3"/>
  <c r="AY105" i="3"/>
  <c r="AU105" i="3"/>
  <c r="AT105" i="3"/>
  <c r="AP105" i="3"/>
  <c r="AO105" i="3"/>
  <c r="AK105" i="3"/>
  <c r="AJ105" i="3"/>
  <c r="AF105" i="3"/>
  <c r="AE105" i="3"/>
  <c r="AA105" i="3"/>
  <c r="Z105" i="3"/>
  <c r="V105" i="3"/>
  <c r="U105" i="3"/>
  <c r="Q105" i="3"/>
  <c r="P105" i="3"/>
  <c r="L105" i="3"/>
  <c r="K105" i="3"/>
  <c r="G105" i="3"/>
  <c r="F105" i="3"/>
  <c r="DU104" i="3"/>
  <c r="DT104" i="3"/>
  <c r="DP104" i="3"/>
  <c r="DO104" i="3"/>
  <c r="DK104" i="3"/>
  <c r="DH104" i="3"/>
  <c r="DG104" i="3"/>
  <c r="DC104" i="3"/>
  <c r="DB104" i="3"/>
  <c r="CX104" i="3"/>
  <c r="CW104" i="3"/>
  <c r="CS104" i="3"/>
  <c r="CR104" i="3"/>
  <c r="CN104" i="3"/>
  <c r="CM104" i="3"/>
  <c r="CI104" i="3"/>
  <c r="CH104" i="3"/>
  <c r="CD104" i="3"/>
  <c r="CC104" i="3"/>
  <c r="BY104" i="3"/>
  <c r="BX104" i="3"/>
  <c r="BT104" i="3"/>
  <c r="BS104" i="3"/>
  <c r="BO104" i="3"/>
  <c r="BN104" i="3"/>
  <c r="BJ104" i="3"/>
  <c r="BI104" i="3"/>
  <c r="BE104" i="3"/>
  <c r="BD104" i="3"/>
  <c r="AZ104" i="3"/>
  <c r="AY104" i="3"/>
  <c r="AU104" i="3"/>
  <c r="AT104" i="3"/>
  <c r="AP104" i="3"/>
  <c r="AO104" i="3"/>
  <c r="AK104" i="3"/>
  <c r="AJ104" i="3"/>
  <c r="AF104" i="3"/>
  <c r="AE104" i="3"/>
  <c r="AA104" i="3"/>
  <c r="Z104" i="3"/>
  <c r="V104" i="3"/>
  <c r="U104" i="3"/>
  <c r="Q104" i="3"/>
  <c r="P104" i="3"/>
  <c r="L104" i="3"/>
  <c r="K104" i="3"/>
  <c r="G104" i="3"/>
  <c r="F104" i="3"/>
  <c r="DU103" i="3"/>
  <c r="DT103" i="3"/>
  <c r="DP103" i="3"/>
  <c r="DO103" i="3"/>
  <c r="DK103" i="3"/>
  <c r="DH103" i="3"/>
  <c r="DG103" i="3"/>
  <c r="DC103" i="3"/>
  <c r="DB103" i="3"/>
  <c r="CX103" i="3"/>
  <c r="CW103" i="3"/>
  <c r="CS103" i="3"/>
  <c r="CR103" i="3"/>
  <c r="CN103" i="3"/>
  <c r="CM103" i="3"/>
  <c r="CI103" i="3"/>
  <c r="CH103" i="3"/>
  <c r="CD103" i="3"/>
  <c r="CC103" i="3"/>
  <c r="BY103" i="3"/>
  <c r="BX103" i="3"/>
  <c r="BT103" i="3"/>
  <c r="BS103" i="3"/>
  <c r="BO103" i="3"/>
  <c r="BN103" i="3"/>
  <c r="BJ103" i="3"/>
  <c r="BI103" i="3"/>
  <c r="BE103" i="3"/>
  <c r="BD103" i="3"/>
  <c r="AZ103" i="3"/>
  <c r="AY103" i="3"/>
  <c r="AU103" i="3"/>
  <c r="AT103" i="3"/>
  <c r="AP103" i="3"/>
  <c r="AO103" i="3"/>
  <c r="AK103" i="3"/>
  <c r="AJ103" i="3"/>
  <c r="AF103" i="3"/>
  <c r="AE103" i="3"/>
  <c r="AA103" i="3"/>
  <c r="Z103" i="3"/>
  <c r="V103" i="3"/>
  <c r="U103" i="3"/>
  <c r="Q103" i="3"/>
  <c r="P103" i="3"/>
  <c r="L103" i="3"/>
  <c r="K103" i="3"/>
  <c r="G103" i="3"/>
  <c r="F103" i="3"/>
  <c r="A103" i="3"/>
  <c r="A104" i="3" s="1"/>
  <c r="A105" i="3" s="1"/>
  <c r="A106" i="3" s="1"/>
  <c r="A107" i="3" s="1"/>
  <c r="DT102" i="3"/>
  <c r="DP102" i="3"/>
  <c r="DO102" i="3"/>
  <c r="DK102" i="3"/>
  <c r="DH102" i="3"/>
  <c r="DG102" i="3"/>
  <c r="DC102" i="3"/>
  <c r="DB102" i="3"/>
  <c r="CX102" i="3"/>
  <c r="CW102" i="3"/>
  <c r="CS102" i="3"/>
  <c r="CR102" i="3"/>
  <c r="CN102" i="3"/>
  <c r="CM102" i="3"/>
  <c r="CI102" i="3"/>
  <c r="CH102" i="3"/>
  <c r="CD102" i="3"/>
  <c r="CC102" i="3"/>
  <c r="BY102" i="3"/>
  <c r="BX102" i="3"/>
  <c r="BT102" i="3"/>
  <c r="BS102" i="3"/>
  <c r="BO102" i="3"/>
  <c r="BN102" i="3"/>
  <c r="BJ102" i="3"/>
  <c r="BI102" i="3"/>
  <c r="BE102" i="3"/>
  <c r="BD102" i="3"/>
  <c r="AZ102" i="3"/>
  <c r="AY102" i="3"/>
  <c r="AU102" i="3"/>
  <c r="AT102" i="3"/>
  <c r="AP102" i="3"/>
  <c r="AO102" i="3"/>
  <c r="AK102" i="3"/>
  <c r="AJ102" i="3"/>
  <c r="AF102" i="3"/>
  <c r="AE102" i="3"/>
  <c r="AA102" i="3"/>
  <c r="Z102" i="3"/>
  <c r="V102" i="3"/>
  <c r="U102" i="3"/>
  <c r="Q102" i="3"/>
  <c r="P102" i="3"/>
  <c r="L102" i="3"/>
  <c r="K102" i="3"/>
  <c r="G102" i="3"/>
  <c r="F102" i="3"/>
  <c r="DT101" i="3"/>
  <c r="DP101" i="3"/>
  <c r="DO101" i="3"/>
  <c r="DH101" i="3"/>
  <c r="DG101" i="3"/>
  <c r="DC101" i="3"/>
  <c r="DB101" i="3"/>
  <c r="CX101" i="3"/>
  <c r="CW101" i="3"/>
  <c r="CS101" i="3"/>
  <c r="CR101" i="3"/>
  <c r="CN101" i="3"/>
  <c r="CM101" i="3"/>
  <c r="CI101" i="3"/>
  <c r="CH101" i="3"/>
  <c r="CD101" i="3"/>
  <c r="CC101" i="3"/>
  <c r="BY101" i="3"/>
  <c r="BX101" i="3"/>
  <c r="BT101" i="3"/>
  <c r="BS101" i="3"/>
  <c r="BO101" i="3"/>
  <c r="BN101" i="3"/>
  <c r="BJ101" i="3"/>
  <c r="BI101" i="3"/>
  <c r="BE101" i="3"/>
  <c r="BD101" i="3"/>
  <c r="AZ101" i="3"/>
  <c r="AY101" i="3"/>
  <c r="AU101" i="3"/>
  <c r="AT101" i="3"/>
  <c r="AP101" i="3"/>
  <c r="AO101" i="3"/>
  <c r="AK101" i="3"/>
  <c r="AJ101" i="3"/>
  <c r="AF101" i="3"/>
  <c r="AE101" i="3"/>
  <c r="AA101" i="3"/>
  <c r="Z101" i="3"/>
  <c r="V101" i="3"/>
  <c r="U101" i="3"/>
  <c r="Q101" i="3"/>
  <c r="P101" i="3"/>
  <c r="L101" i="3"/>
  <c r="K101" i="3"/>
  <c r="G101" i="3"/>
  <c r="F101" i="3"/>
  <c r="DU100" i="3"/>
  <c r="DT100" i="3"/>
  <c r="DP100" i="3"/>
  <c r="DO100" i="3"/>
  <c r="DK100" i="3"/>
  <c r="DH100" i="3"/>
  <c r="DG100" i="3"/>
  <c r="DC100" i="3"/>
  <c r="DB100" i="3"/>
  <c r="CX100" i="3"/>
  <c r="CW100" i="3"/>
  <c r="CS100" i="3"/>
  <c r="CR100" i="3"/>
  <c r="CN100" i="3"/>
  <c r="CM100" i="3"/>
  <c r="CI100" i="3"/>
  <c r="CH100" i="3"/>
  <c r="CD100" i="3"/>
  <c r="CC100" i="3"/>
  <c r="BY100" i="3"/>
  <c r="BX100" i="3"/>
  <c r="BT100" i="3"/>
  <c r="BS100" i="3"/>
  <c r="BO100" i="3"/>
  <c r="BN100" i="3"/>
  <c r="BJ100" i="3"/>
  <c r="BI100" i="3"/>
  <c r="BE100" i="3"/>
  <c r="BD100" i="3"/>
  <c r="AZ100" i="3"/>
  <c r="AY100" i="3"/>
  <c r="AU100" i="3"/>
  <c r="AT100" i="3"/>
  <c r="AP100" i="3"/>
  <c r="AO100" i="3"/>
  <c r="AK100" i="3"/>
  <c r="AJ100" i="3"/>
  <c r="AF100" i="3"/>
  <c r="AE100" i="3"/>
  <c r="AA100" i="3"/>
  <c r="Z100" i="3"/>
  <c r="V100" i="3"/>
  <c r="U100" i="3"/>
  <c r="Q100" i="3"/>
  <c r="P100" i="3"/>
  <c r="L100" i="3"/>
  <c r="K100" i="3"/>
  <c r="G100" i="3"/>
  <c r="F100" i="3"/>
  <c r="A100" i="3"/>
  <c r="DU99" i="3"/>
  <c r="DT99" i="3"/>
  <c r="DP99" i="3"/>
  <c r="DO99" i="3"/>
  <c r="DK99" i="3"/>
  <c r="DH99" i="3"/>
  <c r="DG99" i="3"/>
  <c r="DC99" i="3"/>
  <c r="DB99" i="3"/>
  <c r="CX99" i="3"/>
  <c r="CW99" i="3"/>
  <c r="CS99" i="3"/>
  <c r="CR99" i="3"/>
  <c r="CN99" i="3"/>
  <c r="CM99" i="3"/>
  <c r="CI99" i="3"/>
  <c r="CH99" i="3"/>
  <c r="CD99" i="3"/>
  <c r="CC99" i="3"/>
  <c r="BY99" i="3"/>
  <c r="BX99" i="3"/>
  <c r="BT99" i="3"/>
  <c r="BS99" i="3"/>
  <c r="BO99" i="3"/>
  <c r="BN99" i="3"/>
  <c r="BJ99" i="3"/>
  <c r="BI99" i="3"/>
  <c r="BE99" i="3"/>
  <c r="BD99" i="3"/>
  <c r="AZ99" i="3"/>
  <c r="AY99" i="3"/>
  <c r="AU99" i="3"/>
  <c r="AT99" i="3"/>
  <c r="AP99" i="3"/>
  <c r="AO99" i="3"/>
  <c r="AK99" i="3"/>
  <c r="AJ99" i="3"/>
  <c r="AF99" i="3"/>
  <c r="AE99" i="3"/>
  <c r="AA99" i="3"/>
  <c r="Z99" i="3"/>
  <c r="V99" i="3"/>
  <c r="U99" i="3"/>
  <c r="Q99" i="3"/>
  <c r="P99" i="3"/>
  <c r="L99" i="3"/>
  <c r="K99" i="3"/>
  <c r="G99" i="3"/>
  <c r="F99" i="3"/>
  <c r="DU98" i="3"/>
  <c r="DT98" i="3"/>
  <c r="DP98" i="3"/>
  <c r="DO98" i="3"/>
  <c r="DK98" i="3"/>
  <c r="DH98" i="3"/>
  <c r="DG98" i="3"/>
  <c r="DC98" i="3"/>
  <c r="DB98" i="3"/>
  <c r="CX98" i="3"/>
  <c r="CW98" i="3"/>
  <c r="CS98" i="3"/>
  <c r="CR98" i="3"/>
  <c r="CN98" i="3"/>
  <c r="CM98" i="3"/>
  <c r="CI98" i="3"/>
  <c r="CH98" i="3"/>
  <c r="CD98" i="3"/>
  <c r="CC98" i="3"/>
  <c r="BY98" i="3"/>
  <c r="BX98" i="3"/>
  <c r="BT98" i="3"/>
  <c r="BS98" i="3"/>
  <c r="BO98" i="3"/>
  <c r="BN98" i="3"/>
  <c r="BJ98" i="3"/>
  <c r="BI98" i="3"/>
  <c r="BE98" i="3"/>
  <c r="BD98" i="3"/>
  <c r="AZ98" i="3"/>
  <c r="AY98" i="3"/>
  <c r="AU98" i="3"/>
  <c r="AT98" i="3"/>
  <c r="AP98" i="3"/>
  <c r="AO98" i="3"/>
  <c r="AK98" i="3"/>
  <c r="AJ98" i="3"/>
  <c r="AF98" i="3"/>
  <c r="AE98" i="3"/>
  <c r="AA98" i="3"/>
  <c r="Z98" i="3"/>
  <c r="V98" i="3"/>
  <c r="U98" i="3"/>
  <c r="Q98" i="3"/>
  <c r="P98" i="3"/>
  <c r="L98" i="3"/>
  <c r="K98" i="3"/>
  <c r="G98" i="3"/>
  <c r="F98" i="3"/>
  <c r="A98" i="3"/>
  <c r="A99" i="3" s="1"/>
  <c r="DU97" i="3"/>
  <c r="DT97" i="3"/>
  <c r="DP97" i="3"/>
  <c r="DO97" i="3"/>
  <c r="DK97" i="3"/>
  <c r="DH97" i="3"/>
  <c r="DG97" i="3"/>
  <c r="DC97" i="3"/>
  <c r="DB97" i="3"/>
  <c r="CX97" i="3"/>
  <c r="CW97" i="3"/>
  <c r="CS97" i="3"/>
  <c r="CR97" i="3"/>
  <c r="CN97" i="3"/>
  <c r="CM97" i="3"/>
  <c r="CI97" i="3"/>
  <c r="CH97" i="3"/>
  <c r="CD97" i="3"/>
  <c r="CC97" i="3"/>
  <c r="BY97" i="3"/>
  <c r="BX97" i="3"/>
  <c r="BT97" i="3"/>
  <c r="BS97" i="3"/>
  <c r="BO97" i="3"/>
  <c r="BN97" i="3"/>
  <c r="BJ97" i="3"/>
  <c r="BI97" i="3"/>
  <c r="BE97" i="3"/>
  <c r="BD97" i="3"/>
  <c r="AZ97" i="3"/>
  <c r="AY97" i="3"/>
  <c r="AU97" i="3"/>
  <c r="AT97" i="3"/>
  <c r="AP97" i="3"/>
  <c r="AO97" i="3"/>
  <c r="AK97" i="3"/>
  <c r="AJ97" i="3"/>
  <c r="AF97" i="3"/>
  <c r="AE97" i="3"/>
  <c r="AA97" i="3"/>
  <c r="Z97" i="3"/>
  <c r="V97" i="3"/>
  <c r="U97" i="3"/>
  <c r="Q97" i="3"/>
  <c r="P97" i="3"/>
  <c r="L97" i="3"/>
  <c r="K97" i="3"/>
  <c r="G97" i="3"/>
  <c r="F97" i="3"/>
  <c r="DU96" i="3"/>
  <c r="DT96" i="3"/>
  <c r="DP96" i="3"/>
  <c r="DO96" i="3"/>
  <c r="DK96" i="3"/>
  <c r="DH96" i="3"/>
  <c r="DG96" i="3"/>
  <c r="DC96" i="3"/>
  <c r="DB96" i="3"/>
  <c r="CX96" i="3"/>
  <c r="CW96" i="3"/>
  <c r="CS96" i="3"/>
  <c r="CR96" i="3"/>
  <c r="CN96" i="3"/>
  <c r="CM96" i="3"/>
  <c r="CI96" i="3"/>
  <c r="CH96" i="3"/>
  <c r="CD96" i="3"/>
  <c r="CC96" i="3"/>
  <c r="BY96" i="3"/>
  <c r="BX96" i="3"/>
  <c r="BT96" i="3"/>
  <c r="BS96" i="3"/>
  <c r="BO96" i="3"/>
  <c r="BN96" i="3"/>
  <c r="BJ96" i="3"/>
  <c r="BI96" i="3"/>
  <c r="BE96" i="3"/>
  <c r="BD96" i="3"/>
  <c r="AZ96" i="3"/>
  <c r="AY96" i="3"/>
  <c r="AU96" i="3"/>
  <c r="AT96" i="3"/>
  <c r="AP96" i="3"/>
  <c r="AO96" i="3"/>
  <c r="AK96" i="3"/>
  <c r="AJ96" i="3"/>
  <c r="AF96" i="3"/>
  <c r="AE96" i="3"/>
  <c r="AA96" i="3"/>
  <c r="Z96" i="3"/>
  <c r="V96" i="3"/>
  <c r="U96" i="3"/>
  <c r="Q96" i="3"/>
  <c r="P96" i="3"/>
  <c r="L96" i="3"/>
  <c r="K96" i="3"/>
  <c r="G96" i="3"/>
  <c r="F96" i="3"/>
  <c r="DU95" i="3"/>
  <c r="DT95" i="3"/>
  <c r="DP95" i="3"/>
  <c r="DO95" i="3"/>
  <c r="DK95" i="3"/>
  <c r="DH95" i="3"/>
  <c r="DG95" i="3"/>
  <c r="DC95" i="3"/>
  <c r="DB95" i="3"/>
  <c r="CX95" i="3"/>
  <c r="CW95" i="3"/>
  <c r="CS95" i="3"/>
  <c r="CR95" i="3"/>
  <c r="CN95" i="3"/>
  <c r="CM95" i="3"/>
  <c r="CI95" i="3"/>
  <c r="CH95" i="3"/>
  <c r="CD95" i="3"/>
  <c r="CC95" i="3"/>
  <c r="BY95" i="3"/>
  <c r="BX95" i="3"/>
  <c r="BT95" i="3"/>
  <c r="BS95" i="3"/>
  <c r="BO95" i="3"/>
  <c r="BN95" i="3"/>
  <c r="BJ95" i="3"/>
  <c r="BI95" i="3"/>
  <c r="BE95" i="3"/>
  <c r="BD95" i="3"/>
  <c r="AZ95" i="3"/>
  <c r="AY95" i="3"/>
  <c r="AU95" i="3"/>
  <c r="AT95" i="3"/>
  <c r="AP95" i="3"/>
  <c r="AO95" i="3"/>
  <c r="AK95" i="3"/>
  <c r="AJ95" i="3"/>
  <c r="AF95" i="3"/>
  <c r="AE95" i="3"/>
  <c r="AA95" i="3"/>
  <c r="Z95" i="3"/>
  <c r="V95" i="3"/>
  <c r="U95" i="3"/>
  <c r="Q95" i="3"/>
  <c r="P95" i="3"/>
  <c r="L95" i="3"/>
  <c r="K95" i="3"/>
  <c r="G95" i="3"/>
  <c r="F95" i="3"/>
  <c r="DU94" i="3"/>
  <c r="DT94" i="3"/>
  <c r="DP94" i="3"/>
  <c r="DO94" i="3"/>
  <c r="DK94" i="3"/>
  <c r="DH94" i="3"/>
  <c r="DG94" i="3"/>
  <c r="DC94" i="3"/>
  <c r="DB94" i="3"/>
  <c r="CX94" i="3"/>
  <c r="CW94" i="3"/>
  <c r="CS94" i="3"/>
  <c r="CR94" i="3"/>
  <c r="CN94" i="3"/>
  <c r="CM94" i="3"/>
  <c r="CI94" i="3"/>
  <c r="CH94" i="3"/>
  <c r="CD94" i="3"/>
  <c r="CC94" i="3"/>
  <c r="BY94" i="3"/>
  <c r="BX94" i="3"/>
  <c r="BT94" i="3"/>
  <c r="BS94" i="3"/>
  <c r="BO94" i="3"/>
  <c r="BN94" i="3"/>
  <c r="BJ94" i="3"/>
  <c r="BI94" i="3"/>
  <c r="BE94" i="3"/>
  <c r="BD94" i="3"/>
  <c r="AZ94" i="3"/>
  <c r="AY94" i="3"/>
  <c r="AU94" i="3"/>
  <c r="AT94" i="3"/>
  <c r="AP94" i="3"/>
  <c r="AO94" i="3"/>
  <c r="AK94" i="3"/>
  <c r="AJ94" i="3"/>
  <c r="AF94" i="3"/>
  <c r="AE94" i="3"/>
  <c r="AA94" i="3"/>
  <c r="Z94" i="3"/>
  <c r="V94" i="3"/>
  <c r="U94" i="3"/>
  <c r="Q94" i="3"/>
  <c r="P94" i="3"/>
  <c r="L94" i="3"/>
  <c r="K94" i="3"/>
  <c r="G94" i="3"/>
  <c r="F94" i="3"/>
  <c r="DU93" i="3"/>
  <c r="DT93" i="3"/>
  <c r="DP93" i="3"/>
  <c r="DO93" i="3"/>
  <c r="DK93" i="3"/>
  <c r="DH93" i="3"/>
  <c r="DG93" i="3"/>
  <c r="DC93" i="3"/>
  <c r="DB93" i="3"/>
  <c r="CX93" i="3"/>
  <c r="CW93" i="3"/>
  <c r="CS93" i="3"/>
  <c r="CR93" i="3"/>
  <c r="CN93" i="3"/>
  <c r="CM93" i="3"/>
  <c r="CH93" i="3"/>
  <c r="CD93" i="3"/>
  <c r="CC93" i="3"/>
  <c r="BY93" i="3"/>
  <c r="BX93" i="3"/>
  <c r="BT93" i="3"/>
  <c r="BS93" i="3"/>
  <c r="BO93" i="3"/>
  <c r="BN93" i="3"/>
  <c r="BJ93" i="3"/>
  <c r="BI93" i="3"/>
  <c r="BE93" i="3"/>
  <c r="BD93" i="3"/>
  <c r="AZ93" i="3"/>
  <c r="AY93" i="3"/>
  <c r="AU93" i="3"/>
  <c r="AT93" i="3"/>
  <c r="AP93" i="3"/>
  <c r="AO93" i="3"/>
  <c r="AK93" i="3"/>
  <c r="AJ93" i="3"/>
  <c r="AF93" i="3"/>
  <c r="AE93" i="3"/>
  <c r="AA93" i="3"/>
  <c r="Z93" i="3"/>
  <c r="V93" i="3"/>
  <c r="U93" i="3"/>
  <c r="Q93" i="3"/>
  <c r="P93" i="3"/>
  <c r="L93" i="3"/>
  <c r="K93" i="3"/>
  <c r="G93" i="3"/>
  <c r="F93" i="3"/>
  <c r="A93" i="3"/>
  <c r="A94" i="3" s="1"/>
  <c r="A95" i="3" s="1"/>
  <c r="DU92" i="3"/>
  <c r="DT92" i="3"/>
  <c r="DP92" i="3"/>
  <c r="DO92" i="3"/>
  <c r="DK92" i="3"/>
  <c r="DH92" i="3"/>
  <c r="DG92" i="3"/>
  <c r="DC92" i="3"/>
  <c r="DB92" i="3"/>
  <c r="CX92" i="3"/>
  <c r="CW92" i="3"/>
  <c r="CS92" i="3"/>
  <c r="CR92" i="3"/>
  <c r="CN92" i="3"/>
  <c r="CM92" i="3"/>
  <c r="CI92" i="3"/>
  <c r="CH92" i="3"/>
  <c r="CD92" i="3"/>
  <c r="CC92" i="3"/>
  <c r="BY92" i="3"/>
  <c r="BX92" i="3"/>
  <c r="BT92" i="3"/>
  <c r="BS92" i="3"/>
  <c r="BO92" i="3"/>
  <c r="BN92" i="3"/>
  <c r="BJ92" i="3"/>
  <c r="BI92" i="3"/>
  <c r="BE92" i="3"/>
  <c r="BD92" i="3"/>
  <c r="AZ92" i="3"/>
  <c r="AY92" i="3"/>
  <c r="AU92" i="3"/>
  <c r="AT92" i="3"/>
  <c r="AP92" i="3"/>
  <c r="AO92" i="3"/>
  <c r="AK92" i="3"/>
  <c r="AJ92" i="3"/>
  <c r="AF92" i="3"/>
  <c r="AE92" i="3"/>
  <c r="AA92" i="3"/>
  <c r="Z92" i="3"/>
  <c r="V92" i="3"/>
  <c r="U92" i="3"/>
  <c r="Q92" i="3"/>
  <c r="P92" i="3"/>
  <c r="L92" i="3"/>
  <c r="K92" i="3"/>
  <c r="G92" i="3"/>
  <c r="F92" i="3"/>
  <c r="A92" i="3"/>
  <c r="DU91" i="3"/>
  <c r="DT91" i="3"/>
  <c r="DP91" i="3"/>
  <c r="DO91" i="3"/>
  <c r="DK91" i="3"/>
  <c r="DH91" i="3"/>
  <c r="DG91" i="3"/>
  <c r="DC91" i="3"/>
  <c r="DB91" i="3"/>
  <c r="CX91" i="3"/>
  <c r="CW91" i="3"/>
  <c r="CS91" i="3"/>
  <c r="CR91" i="3"/>
  <c r="CN91" i="3"/>
  <c r="CM91" i="3"/>
  <c r="CI91" i="3"/>
  <c r="CH91" i="3"/>
  <c r="CC91" i="3"/>
  <c r="BY91" i="3"/>
  <c r="BX91" i="3"/>
  <c r="BT91" i="3"/>
  <c r="BS91" i="3"/>
  <c r="BO91" i="3"/>
  <c r="BN91" i="3"/>
  <c r="BJ91" i="3"/>
  <c r="BI91" i="3"/>
  <c r="BE91" i="3"/>
  <c r="BD91" i="3"/>
  <c r="AZ91" i="3"/>
  <c r="AY91" i="3"/>
  <c r="AU91" i="3"/>
  <c r="AT91" i="3"/>
  <c r="AP91" i="3"/>
  <c r="AO91" i="3"/>
  <c r="AK91" i="3"/>
  <c r="AJ91" i="3"/>
  <c r="AF91" i="3"/>
  <c r="AE91" i="3"/>
  <c r="AA91" i="3"/>
  <c r="Z91" i="3"/>
  <c r="V91" i="3"/>
  <c r="U91" i="3"/>
  <c r="Q91" i="3"/>
  <c r="P91" i="3"/>
  <c r="L91" i="3"/>
  <c r="K91" i="3"/>
  <c r="G91" i="3"/>
  <c r="F91" i="3"/>
  <c r="DU90" i="3"/>
  <c r="DT90" i="3"/>
  <c r="DP90" i="3"/>
  <c r="DO90" i="3"/>
  <c r="DK90" i="3"/>
  <c r="DH90" i="3"/>
  <c r="DG90" i="3"/>
  <c r="DC90" i="3"/>
  <c r="DB90" i="3"/>
  <c r="CX90" i="3"/>
  <c r="CW90" i="3"/>
  <c r="CS90" i="3"/>
  <c r="CR90" i="3"/>
  <c r="CN90" i="3"/>
  <c r="CM90" i="3"/>
  <c r="CI90" i="3"/>
  <c r="CH90" i="3"/>
  <c r="CD90" i="3"/>
  <c r="CC90" i="3"/>
  <c r="BY90" i="3"/>
  <c r="BX90" i="3"/>
  <c r="BT90" i="3"/>
  <c r="BS90" i="3"/>
  <c r="BO90" i="3"/>
  <c r="BN90" i="3"/>
  <c r="BJ90" i="3"/>
  <c r="BI90" i="3"/>
  <c r="BE90" i="3"/>
  <c r="BD90" i="3"/>
  <c r="AZ90" i="3"/>
  <c r="AY90" i="3"/>
  <c r="AU90" i="3"/>
  <c r="AT90" i="3"/>
  <c r="AP90" i="3"/>
  <c r="AO90" i="3"/>
  <c r="AK90" i="3"/>
  <c r="AJ90" i="3"/>
  <c r="AF90" i="3"/>
  <c r="AE90" i="3"/>
  <c r="AA90" i="3"/>
  <c r="Z90" i="3"/>
  <c r="V90" i="3"/>
  <c r="U90" i="3"/>
  <c r="Q90" i="3"/>
  <c r="P90" i="3"/>
  <c r="L90" i="3"/>
  <c r="K90" i="3"/>
  <c r="G90" i="3"/>
  <c r="F90" i="3"/>
  <c r="DU89" i="3"/>
  <c r="DT89" i="3"/>
  <c r="DP89" i="3"/>
  <c r="DO89" i="3"/>
  <c r="DK89" i="3"/>
  <c r="DH89" i="3"/>
  <c r="DG89" i="3"/>
  <c r="DC89" i="3"/>
  <c r="DB89" i="3"/>
  <c r="CX89" i="3"/>
  <c r="CW89" i="3"/>
  <c r="CS89" i="3"/>
  <c r="CR89" i="3"/>
  <c r="CN89" i="3"/>
  <c r="CM89" i="3"/>
  <c r="CI89" i="3"/>
  <c r="CH89" i="3"/>
  <c r="CD89" i="3"/>
  <c r="CC89" i="3"/>
  <c r="BY89" i="3"/>
  <c r="BX89" i="3"/>
  <c r="BT89" i="3"/>
  <c r="BS89" i="3"/>
  <c r="BO89" i="3"/>
  <c r="BN89" i="3"/>
  <c r="BJ89" i="3"/>
  <c r="BI89" i="3"/>
  <c r="BE89" i="3"/>
  <c r="BD89" i="3"/>
  <c r="AZ89" i="3"/>
  <c r="AY89" i="3"/>
  <c r="AU89" i="3"/>
  <c r="AT89" i="3"/>
  <c r="AP89" i="3"/>
  <c r="AO89" i="3"/>
  <c r="AK89" i="3"/>
  <c r="AJ89" i="3"/>
  <c r="AF89" i="3"/>
  <c r="AE89" i="3"/>
  <c r="AA89" i="3"/>
  <c r="Z89" i="3"/>
  <c r="V89" i="3"/>
  <c r="U89" i="3"/>
  <c r="Q89" i="3"/>
  <c r="P89" i="3"/>
  <c r="L89" i="3"/>
  <c r="K89" i="3"/>
  <c r="G89" i="3"/>
  <c r="F89" i="3"/>
  <c r="A89" i="3"/>
  <c r="DU88" i="3"/>
  <c r="DT88" i="3"/>
  <c r="DP88" i="3"/>
  <c r="DO88" i="3"/>
  <c r="DK88" i="3"/>
  <c r="DH88" i="3"/>
  <c r="DG88" i="3"/>
  <c r="DC88" i="3"/>
  <c r="DB88" i="3"/>
  <c r="CX88" i="3"/>
  <c r="CW88" i="3"/>
  <c r="CS88" i="3"/>
  <c r="CR88" i="3"/>
  <c r="CN88" i="3"/>
  <c r="CM88" i="3"/>
  <c r="CI88" i="3"/>
  <c r="CH88" i="3"/>
  <c r="CD88" i="3"/>
  <c r="CC88" i="3"/>
  <c r="BY88" i="3"/>
  <c r="BX88" i="3"/>
  <c r="BT88" i="3"/>
  <c r="BS88" i="3"/>
  <c r="BO88" i="3"/>
  <c r="BN88" i="3"/>
  <c r="BJ88" i="3"/>
  <c r="BI88" i="3"/>
  <c r="BE88" i="3"/>
  <c r="BD88" i="3"/>
  <c r="AZ88" i="3"/>
  <c r="AY88" i="3"/>
  <c r="AU88" i="3"/>
  <c r="AT88" i="3"/>
  <c r="AP88" i="3"/>
  <c r="AO88" i="3"/>
  <c r="AK88" i="3"/>
  <c r="AJ88" i="3"/>
  <c r="AF88" i="3"/>
  <c r="AE88" i="3"/>
  <c r="AA88" i="3"/>
  <c r="Z88" i="3"/>
  <c r="V88" i="3"/>
  <c r="U88" i="3"/>
  <c r="Q88" i="3"/>
  <c r="P88" i="3"/>
  <c r="L88" i="3"/>
  <c r="K88" i="3"/>
  <c r="G88" i="3"/>
  <c r="F88" i="3"/>
  <c r="DU87" i="3"/>
  <c r="DT87" i="3"/>
  <c r="DP87" i="3"/>
  <c r="DO87" i="3"/>
  <c r="DK87" i="3"/>
  <c r="DH87" i="3"/>
  <c r="DG87" i="3"/>
  <c r="DC87" i="3"/>
  <c r="DB87" i="3"/>
  <c r="CX87" i="3"/>
  <c r="CW87" i="3"/>
  <c r="CS87" i="3"/>
  <c r="CR87" i="3"/>
  <c r="CN87" i="3"/>
  <c r="CM87" i="3"/>
  <c r="CI87" i="3"/>
  <c r="CH87" i="3"/>
  <c r="CD87" i="3"/>
  <c r="CC87" i="3"/>
  <c r="BY87" i="3"/>
  <c r="BX87" i="3"/>
  <c r="BT87" i="3"/>
  <c r="BS87" i="3"/>
  <c r="BO87" i="3"/>
  <c r="BN87" i="3"/>
  <c r="BJ87" i="3"/>
  <c r="BI87" i="3"/>
  <c r="BE87" i="3"/>
  <c r="BD87" i="3"/>
  <c r="AZ87" i="3"/>
  <c r="AY87" i="3"/>
  <c r="AU87" i="3"/>
  <c r="AT87" i="3"/>
  <c r="AP87" i="3"/>
  <c r="AO87" i="3"/>
  <c r="AK87" i="3"/>
  <c r="AJ87" i="3"/>
  <c r="AF87" i="3"/>
  <c r="AE87" i="3"/>
  <c r="AA87" i="3"/>
  <c r="Z87" i="3"/>
  <c r="V87" i="3"/>
  <c r="U87" i="3"/>
  <c r="Q87" i="3"/>
  <c r="P87" i="3"/>
  <c r="L87" i="3"/>
  <c r="K87" i="3"/>
  <c r="G87" i="3"/>
  <c r="F87" i="3"/>
  <c r="A87" i="3"/>
  <c r="A88" i="3" s="1"/>
  <c r="DU86" i="3"/>
  <c r="DT86" i="3"/>
  <c r="DP86" i="3"/>
  <c r="DO86" i="3"/>
  <c r="DK86" i="3"/>
  <c r="DH86" i="3"/>
  <c r="DG86" i="3"/>
  <c r="DC86" i="3"/>
  <c r="DB86" i="3"/>
  <c r="CX86" i="3"/>
  <c r="CW86" i="3"/>
  <c r="CS86" i="3"/>
  <c r="CR86" i="3"/>
  <c r="CN86" i="3"/>
  <c r="CM86" i="3"/>
  <c r="CI86" i="3"/>
  <c r="CH86" i="3"/>
  <c r="CD86" i="3"/>
  <c r="CC86" i="3"/>
  <c r="BY86" i="3"/>
  <c r="BX86" i="3"/>
  <c r="BT86" i="3"/>
  <c r="BS86" i="3"/>
  <c r="BO86" i="3"/>
  <c r="BN86" i="3"/>
  <c r="BJ86" i="3"/>
  <c r="BI86" i="3"/>
  <c r="BE86" i="3"/>
  <c r="BD86" i="3"/>
  <c r="AZ86" i="3"/>
  <c r="AY86" i="3"/>
  <c r="AU86" i="3"/>
  <c r="AT86" i="3"/>
  <c r="AP86" i="3"/>
  <c r="AO86" i="3"/>
  <c r="AK86" i="3"/>
  <c r="AJ86" i="3"/>
  <c r="AF86" i="3"/>
  <c r="AE86" i="3"/>
  <c r="AA86" i="3"/>
  <c r="Z86" i="3"/>
  <c r="V86" i="3"/>
  <c r="U86" i="3"/>
  <c r="Q86" i="3"/>
  <c r="P86" i="3"/>
  <c r="L86" i="3"/>
  <c r="K86" i="3"/>
  <c r="G86" i="3"/>
  <c r="F86" i="3"/>
  <c r="A86" i="3"/>
  <c r="DU85" i="3"/>
  <c r="DT85" i="3"/>
  <c r="DP85" i="3"/>
  <c r="DO85" i="3"/>
  <c r="DK85" i="3"/>
  <c r="DH85" i="3"/>
  <c r="DG85" i="3"/>
  <c r="DC85" i="3"/>
  <c r="DB85" i="3"/>
  <c r="CX85" i="3"/>
  <c r="CW85" i="3"/>
  <c r="CS85" i="3"/>
  <c r="CR85" i="3"/>
  <c r="CN85" i="3"/>
  <c r="CM85" i="3"/>
  <c r="CI85" i="3"/>
  <c r="CH85" i="3"/>
  <c r="CD85" i="3"/>
  <c r="CC85" i="3"/>
  <c r="BY85" i="3"/>
  <c r="BX85" i="3"/>
  <c r="BT85" i="3"/>
  <c r="BS85" i="3"/>
  <c r="BO85" i="3"/>
  <c r="BN85" i="3"/>
  <c r="BJ85" i="3"/>
  <c r="BI85" i="3"/>
  <c r="BE85" i="3"/>
  <c r="BD85" i="3"/>
  <c r="AZ85" i="3"/>
  <c r="AY85" i="3"/>
  <c r="AU85" i="3"/>
  <c r="AT85" i="3"/>
  <c r="AP85" i="3"/>
  <c r="AO85" i="3"/>
  <c r="AK85" i="3"/>
  <c r="AJ85" i="3"/>
  <c r="AF85" i="3"/>
  <c r="AE85" i="3"/>
  <c r="AA85" i="3"/>
  <c r="Z85" i="3"/>
  <c r="V85" i="3"/>
  <c r="U85" i="3"/>
  <c r="Q85" i="3"/>
  <c r="P85" i="3"/>
  <c r="L85" i="3"/>
  <c r="K85" i="3"/>
  <c r="G85" i="3"/>
  <c r="F85" i="3"/>
  <c r="DU84" i="3"/>
  <c r="DT84" i="3"/>
  <c r="DP84" i="3"/>
  <c r="DO84" i="3"/>
  <c r="DK84" i="3"/>
  <c r="DH84" i="3"/>
  <c r="DG84" i="3"/>
  <c r="DC84" i="3"/>
  <c r="DB84" i="3"/>
  <c r="CX84" i="3"/>
  <c r="CW84" i="3"/>
  <c r="CS84" i="3"/>
  <c r="CR84" i="3"/>
  <c r="CN84" i="3"/>
  <c r="CM84" i="3"/>
  <c r="CI84" i="3"/>
  <c r="CH84" i="3"/>
  <c r="CD84" i="3"/>
  <c r="CC84" i="3"/>
  <c r="BY84" i="3"/>
  <c r="BX84" i="3"/>
  <c r="BT84" i="3"/>
  <c r="BS84" i="3"/>
  <c r="BO84" i="3"/>
  <c r="BN84" i="3"/>
  <c r="BJ84" i="3"/>
  <c r="BI84" i="3"/>
  <c r="BE84" i="3"/>
  <c r="BD84" i="3"/>
  <c r="AZ84" i="3"/>
  <c r="AY84" i="3"/>
  <c r="AU84" i="3"/>
  <c r="AT84" i="3"/>
  <c r="AP84" i="3"/>
  <c r="AO84" i="3"/>
  <c r="AK84" i="3"/>
  <c r="AJ84" i="3"/>
  <c r="AF84" i="3"/>
  <c r="AE84" i="3"/>
  <c r="AA84" i="3"/>
  <c r="Z84" i="3"/>
  <c r="V84" i="3"/>
  <c r="U84" i="3"/>
  <c r="Q84" i="3"/>
  <c r="P84" i="3"/>
  <c r="L84" i="3"/>
  <c r="K84" i="3"/>
  <c r="G84" i="3"/>
  <c r="F84" i="3"/>
  <c r="DU83" i="3"/>
  <c r="DT83" i="3"/>
  <c r="DP83" i="3"/>
  <c r="DO83" i="3"/>
  <c r="DK83" i="3"/>
  <c r="DH83" i="3"/>
  <c r="DG83" i="3"/>
  <c r="DC83" i="3"/>
  <c r="DB83" i="3"/>
  <c r="CX83" i="3"/>
  <c r="CW83" i="3"/>
  <c r="CS83" i="3"/>
  <c r="CR83" i="3"/>
  <c r="CN83" i="3"/>
  <c r="CM83" i="3"/>
  <c r="CI83" i="3"/>
  <c r="CH83" i="3"/>
  <c r="CD83" i="3"/>
  <c r="CC83" i="3"/>
  <c r="BY83" i="3"/>
  <c r="BX83" i="3"/>
  <c r="BT83" i="3"/>
  <c r="BS83" i="3"/>
  <c r="BO83" i="3"/>
  <c r="BJ83" i="3"/>
  <c r="BI83" i="3"/>
  <c r="BE83" i="3"/>
  <c r="BD83" i="3"/>
  <c r="AZ83" i="3"/>
  <c r="AY83" i="3"/>
  <c r="AU83" i="3"/>
  <c r="AT83" i="3"/>
  <c r="AP83" i="3"/>
  <c r="AO83" i="3"/>
  <c r="AK83" i="3"/>
  <c r="AJ83" i="3"/>
  <c r="AF83" i="3"/>
  <c r="AE83" i="3"/>
  <c r="AA83" i="3"/>
  <c r="Z83" i="3"/>
  <c r="V83" i="3"/>
  <c r="U83" i="3"/>
  <c r="Q83" i="3"/>
  <c r="P83" i="3"/>
  <c r="L83" i="3"/>
  <c r="K83" i="3"/>
  <c r="G83" i="3"/>
  <c r="F83" i="3"/>
  <c r="DU82" i="3"/>
  <c r="DT82" i="3"/>
  <c r="DP82" i="3"/>
  <c r="DO82" i="3"/>
  <c r="DK82" i="3"/>
  <c r="DH82" i="3"/>
  <c r="DG82" i="3"/>
  <c r="DC82" i="3"/>
  <c r="DB82" i="3"/>
  <c r="CX82" i="3"/>
  <c r="CW82" i="3"/>
  <c r="CS82" i="3"/>
  <c r="CR82" i="3"/>
  <c r="CN82" i="3"/>
  <c r="CM82" i="3"/>
  <c r="CI82" i="3"/>
  <c r="CH82" i="3"/>
  <c r="CD82" i="3"/>
  <c r="CC82" i="3"/>
  <c r="BY82" i="3"/>
  <c r="BX82" i="3"/>
  <c r="BT82" i="3"/>
  <c r="BS82" i="3"/>
  <c r="BO82" i="3"/>
  <c r="BJ82" i="3"/>
  <c r="BI82" i="3"/>
  <c r="BE82" i="3"/>
  <c r="BD82" i="3"/>
  <c r="AZ82" i="3"/>
  <c r="AY82" i="3"/>
  <c r="AU82" i="3"/>
  <c r="AT82" i="3"/>
  <c r="AP82" i="3"/>
  <c r="AO82" i="3"/>
  <c r="AK82" i="3"/>
  <c r="AJ82" i="3"/>
  <c r="AF82" i="3"/>
  <c r="AE82" i="3"/>
  <c r="AA82" i="3"/>
  <c r="Z82" i="3"/>
  <c r="V82" i="3"/>
  <c r="U82" i="3"/>
  <c r="Q82" i="3"/>
  <c r="P82" i="3"/>
  <c r="L82" i="3"/>
  <c r="K82" i="3"/>
  <c r="G82" i="3"/>
  <c r="F82" i="3"/>
  <c r="DU81" i="3"/>
  <c r="DT81" i="3"/>
  <c r="DP81" i="3"/>
  <c r="DO81" i="3"/>
  <c r="DK81" i="3"/>
  <c r="DH81" i="3"/>
  <c r="DG81" i="3"/>
  <c r="DC81" i="3"/>
  <c r="DB81" i="3"/>
  <c r="CX81" i="3"/>
  <c r="CW81" i="3"/>
  <c r="CS81" i="3"/>
  <c r="CR81" i="3"/>
  <c r="CN81" i="3"/>
  <c r="CM81" i="3"/>
  <c r="CI81" i="3"/>
  <c r="CH81" i="3"/>
  <c r="CD81" i="3"/>
  <c r="CC81" i="3"/>
  <c r="BY81" i="3"/>
  <c r="BX81" i="3"/>
  <c r="BT81" i="3"/>
  <c r="BS81" i="3"/>
  <c r="BO81" i="3"/>
  <c r="BJ81" i="3"/>
  <c r="BI81" i="3"/>
  <c r="BE81" i="3"/>
  <c r="BD81" i="3"/>
  <c r="AZ81" i="3"/>
  <c r="AY81" i="3"/>
  <c r="AU81" i="3"/>
  <c r="AT81" i="3"/>
  <c r="AP81" i="3"/>
  <c r="AO81" i="3"/>
  <c r="AK81" i="3"/>
  <c r="AJ81" i="3"/>
  <c r="AF81" i="3"/>
  <c r="AE81" i="3"/>
  <c r="AA81" i="3"/>
  <c r="Z81" i="3"/>
  <c r="V81" i="3"/>
  <c r="U81" i="3"/>
  <c r="Q81" i="3"/>
  <c r="P81" i="3"/>
  <c r="L81" i="3"/>
  <c r="K81" i="3"/>
  <c r="G81" i="3"/>
  <c r="F81" i="3"/>
  <c r="DU80" i="3"/>
  <c r="DT80" i="3"/>
  <c r="DP80" i="3"/>
  <c r="DO80" i="3"/>
  <c r="DK80" i="3"/>
  <c r="DH80" i="3"/>
  <c r="DG80" i="3"/>
  <c r="DC80" i="3"/>
  <c r="DB80" i="3"/>
  <c r="CX80" i="3"/>
  <c r="CW80" i="3"/>
  <c r="CS80" i="3"/>
  <c r="CR80" i="3"/>
  <c r="CN80" i="3"/>
  <c r="CM80" i="3"/>
  <c r="CI80" i="3"/>
  <c r="CH80" i="3"/>
  <c r="CD80" i="3"/>
  <c r="CC80" i="3"/>
  <c r="BY80" i="3"/>
  <c r="BX80" i="3"/>
  <c r="BT80" i="3"/>
  <c r="BS80" i="3"/>
  <c r="BO80" i="3"/>
  <c r="BN80" i="3"/>
  <c r="BJ80" i="3"/>
  <c r="BI80" i="3"/>
  <c r="BE80" i="3"/>
  <c r="BD80" i="3"/>
  <c r="AZ80" i="3"/>
  <c r="AY80" i="3"/>
  <c r="AU80" i="3"/>
  <c r="AT80" i="3"/>
  <c r="AP80" i="3"/>
  <c r="AO80" i="3"/>
  <c r="AK80" i="3"/>
  <c r="AJ80" i="3"/>
  <c r="AF80" i="3"/>
  <c r="AE80" i="3"/>
  <c r="AA80" i="3"/>
  <c r="Z80" i="3"/>
  <c r="V80" i="3"/>
  <c r="U80" i="3"/>
  <c r="Q80" i="3"/>
  <c r="P80" i="3"/>
  <c r="L80" i="3"/>
  <c r="K80" i="3"/>
  <c r="G80" i="3"/>
  <c r="F80" i="3"/>
  <c r="DU79" i="3"/>
  <c r="DT79" i="3"/>
  <c r="DP79" i="3"/>
  <c r="DO79" i="3"/>
  <c r="DK79" i="3"/>
  <c r="DH79" i="3"/>
  <c r="DG79" i="3"/>
  <c r="DC79" i="3"/>
  <c r="DB79" i="3"/>
  <c r="CX79" i="3"/>
  <c r="CW79" i="3"/>
  <c r="CS79" i="3"/>
  <c r="CR79" i="3"/>
  <c r="CN79" i="3"/>
  <c r="CM79" i="3"/>
  <c r="CI79" i="3"/>
  <c r="CH79" i="3"/>
  <c r="CD79" i="3"/>
  <c r="CC79" i="3"/>
  <c r="BY79" i="3"/>
  <c r="BX79" i="3"/>
  <c r="BT79" i="3"/>
  <c r="BS79" i="3"/>
  <c r="BO79" i="3"/>
  <c r="BN79" i="3"/>
  <c r="BJ79" i="3"/>
  <c r="BI79" i="3"/>
  <c r="BE79" i="3"/>
  <c r="BD79" i="3"/>
  <c r="AZ79" i="3"/>
  <c r="AY79" i="3"/>
  <c r="AU79" i="3"/>
  <c r="AT79" i="3"/>
  <c r="AP79" i="3"/>
  <c r="AO79" i="3"/>
  <c r="AK79" i="3"/>
  <c r="AJ79" i="3"/>
  <c r="AF79" i="3"/>
  <c r="AE79" i="3"/>
  <c r="Z79" i="3"/>
  <c r="V79" i="3"/>
  <c r="U79" i="3"/>
  <c r="Q79" i="3"/>
  <c r="P79" i="3"/>
  <c r="L79" i="3"/>
  <c r="K79" i="3"/>
  <c r="G79" i="3"/>
  <c r="F79" i="3"/>
  <c r="DU78" i="3"/>
  <c r="DT78" i="3"/>
  <c r="DP78" i="3"/>
  <c r="DO78" i="3"/>
  <c r="DK78" i="3"/>
  <c r="DH78" i="3"/>
  <c r="DG78" i="3"/>
  <c r="DC78" i="3"/>
  <c r="DB78" i="3"/>
  <c r="CX78" i="3"/>
  <c r="CW78" i="3"/>
  <c r="CS78" i="3"/>
  <c r="CR78" i="3"/>
  <c r="CN78" i="3"/>
  <c r="CM78" i="3"/>
  <c r="CI78" i="3"/>
  <c r="CH78" i="3"/>
  <c r="CD78" i="3"/>
  <c r="CC78" i="3"/>
  <c r="BY78" i="3"/>
  <c r="BX78" i="3"/>
  <c r="BT78" i="3"/>
  <c r="BS78" i="3"/>
  <c r="BO78" i="3"/>
  <c r="BN78" i="3"/>
  <c r="BJ78" i="3"/>
  <c r="BI78" i="3"/>
  <c r="BE78" i="3"/>
  <c r="BD78" i="3"/>
  <c r="AZ78" i="3"/>
  <c r="AY78" i="3"/>
  <c r="AU78" i="3"/>
  <c r="AT78" i="3"/>
  <c r="AP78" i="3"/>
  <c r="AO78" i="3"/>
  <c r="AK78" i="3"/>
  <c r="AJ78" i="3"/>
  <c r="AF78" i="3"/>
  <c r="AE78" i="3"/>
  <c r="AA78" i="3"/>
  <c r="Z78" i="3"/>
  <c r="V78" i="3"/>
  <c r="U78" i="3"/>
  <c r="Q78" i="3"/>
  <c r="P78" i="3"/>
  <c r="L78" i="3"/>
  <c r="K78" i="3"/>
  <c r="G78" i="3"/>
  <c r="F78" i="3"/>
  <c r="DU77" i="3"/>
  <c r="DT77" i="3"/>
  <c r="DP77" i="3"/>
  <c r="DO77" i="3"/>
  <c r="DK77" i="3"/>
  <c r="DH77" i="3"/>
  <c r="DG77" i="3"/>
  <c r="DC77" i="3"/>
  <c r="DB77" i="3"/>
  <c r="CX77" i="3"/>
  <c r="CW77" i="3"/>
  <c r="CS77" i="3"/>
  <c r="CR77" i="3"/>
  <c r="CN77" i="3"/>
  <c r="CM77" i="3"/>
  <c r="CI77" i="3"/>
  <c r="CH77" i="3"/>
  <c r="CD77" i="3"/>
  <c r="CC77" i="3"/>
  <c r="BY77" i="3"/>
  <c r="BX77" i="3"/>
  <c r="BT77" i="3"/>
  <c r="BS77" i="3"/>
  <c r="BO77" i="3"/>
  <c r="BN77" i="3"/>
  <c r="BJ77" i="3"/>
  <c r="BI77" i="3"/>
  <c r="BE77" i="3"/>
  <c r="BD77" i="3"/>
  <c r="AZ77" i="3"/>
  <c r="AY77" i="3"/>
  <c r="AU77" i="3"/>
  <c r="AT77" i="3"/>
  <c r="AP77" i="3"/>
  <c r="AO77" i="3"/>
  <c r="AK77" i="3"/>
  <c r="AJ77" i="3"/>
  <c r="AF77" i="3"/>
  <c r="AE77" i="3"/>
  <c r="AA77" i="3"/>
  <c r="Z77" i="3"/>
  <c r="V77" i="3"/>
  <c r="U77" i="3"/>
  <c r="Q77" i="3"/>
  <c r="P77" i="3"/>
  <c r="L77" i="3"/>
  <c r="K77" i="3"/>
  <c r="G77" i="3"/>
  <c r="F77" i="3"/>
  <c r="DU76" i="3"/>
  <c r="DT76" i="3"/>
  <c r="DP76" i="3"/>
  <c r="DO76" i="3"/>
  <c r="DK76" i="3"/>
  <c r="DH76" i="3"/>
  <c r="DG76" i="3"/>
  <c r="DC76" i="3"/>
  <c r="DB76" i="3"/>
  <c r="CX76" i="3"/>
  <c r="CW76" i="3"/>
  <c r="CS76" i="3"/>
  <c r="CR76" i="3"/>
  <c r="CN76" i="3"/>
  <c r="CM76" i="3"/>
  <c r="CI76" i="3"/>
  <c r="CH76" i="3"/>
  <c r="CD76" i="3"/>
  <c r="CC76" i="3"/>
  <c r="BY76" i="3"/>
  <c r="BX76" i="3"/>
  <c r="BT76" i="3"/>
  <c r="BS76" i="3"/>
  <c r="BO76" i="3"/>
  <c r="BN76" i="3"/>
  <c r="BJ76" i="3"/>
  <c r="BI76" i="3"/>
  <c r="BE76" i="3"/>
  <c r="BD76" i="3"/>
  <c r="AZ76" i="3"/>
  <c r="AY76" i="3"/>
  <c r="AU76" i="3"/>
  <c r="AT76" i="3"/>
  <c r="AP76" i="3"/>
  <c r="AO76" i="3"/>
  <c r="AK76" i="3"/>
  <c r="AJ76" i="3"/>
  <c r="AF76" i="3"/>
  <c r="AE76" i="3"/>
  <c r="AA76" i="3"/>
  <c r="Z76" i="3"/>
  <c r="V76" i="3"/>
  <c r="U76" i="3"/>
  <c r="Q76" i="3"/>
  <c r="P76" i="3"/>
  <c r="L76" i="3"/>
  <c r="K76" i="3"/>
  <c r="G76" i="3"/>
  <c r="F76" i="3"/>
  <c r="DU75" i="3"/>
  <c r="DT75" i="3"/>
  <c r="DP75" i="3"/>
  <c r="DO75" i="3"/>
  <c r="DK75" i="3"/>
  <c r="DH75" i="3"/>
  <c r="DG75" i="3"/>
  <c r="DC75" i="3"/>
  <c r="DB75" i="3"/>
  <c r="CX75" i="3"/>
  <c r="CW75" i="3"/>
  <c r="CS75" i="3"/>
  <c r="CR75" i="3"/>
  <c r="CN75" i="3"/>
  <c r="CM75" i="3"/>
  <c r="CI75" i="3"/>
  <c r="CH75" i="3"/>
  <c r="CD75" i="3"/>
  <c r="CC75" i="3"/>
  <c r="BY75" i="3"/>
  <c r="BX75" i="3"/>
  <c r="BT75" i="3"/>
  <c r="BS75" i="3"/>
  <c r="BO75" i="3"/>
  <c r="BN75" i="3"/>
  <c r="BJ75" i="3"/>
  <c r="BI75" i="3"/>
  <c r="BE75" i="3"/>
  <c r="BD75" i="3"/>
  <c r="AZ75" i="3"/>
  <c r="AY75" i="3"/>
  <c r="AU75" i="3"/>
  <c r="AT75" i="3"/>
  <c r="AP75" i="3"/>
  <c r="AO75" i="3"/>
  <c r="AK75" i="3"/>
  <c r="AJ75" i="3"/>
  <c r="AF75" i="3"/>
  <c r="AE75" i="3"/>
  <c r="AA75" i="3"/>
  <c r="Z75" i="3"/>
  <c r="V75" i="3"/>
  <c r="U75" i="3"/>
  <c r="Q75" i="3"/>
  <c r="P75" i="3"/>
  <c r="L75" i="3"/>
  <c r="K75" i="3"/>
  <c r="G75" i="3"/>
  <c r="F75" i="3"/>
  <c r="DU74" i="3"/>
  <c r="DT74" i="3"/>
  <c r="DP74" i="3"/>
  <c r="DO74" i="3"/>
  <c r="DK74" i="3"/>
  <c r="DH74" i="3"/>
  <c r="DG74" i="3"/>
  <c r="DC74" i="3"/>
  <c r="DB74" i="3"/>
  <c r="CX74" i="3"/>
  <c r="CW74" i="3"/>
  <c r="CS74" i="3"/>
  <c r="CR74" i="3"/>
  <c r="CN74" i="3"/>
  <c r="CM74" i="3"/>
  <c r="CI74" i="3"/>
  <c r="CH74" i="3"/>
  <c r="CD74" i="3"/>
  <c r="CC74" i="3"/>
  <c r="BY74" i="3"/>
  <c r="BX74" i="3"/>
  <c r="BT74" i="3"/>
  <c r="BS74" i="3"/>
  <c r="BO74" i="3"/>
  <c r="BN74" i="3"/>
  <c r="BJ74" i="3"/>
  <c r="BI74" i="3"/>
  <c r="BE74" i="3"/>
  <c r="BD74" i="3"/>
  <c r="AZ74" i="3"/>
  <c r="AY74" i="3"/>
  <c r="AU74" i="3"/>
  <c r="AT74" i="3"/>
  <c r="AP74" i="3"/>
  <c r="AO74" i="3"/>
  <c r="AK74" i="3"/>
  <c r="AJ74" i="3"/>
  <c r="AF74" i="3"/>
  <c r="AE74" i="3"/>
  <c r="AA74" i="3"/>
  <c r="Z74" i="3"/>
  <c r="V74" i="3"/>
  <c r="U74" i="3"/>
  <c r="Q74" i="3"/>
  <c r="P74" i="3"/>
  <c r="L74" i="3"/>
  <c r="K74" i="3"/>
  <c r="G74" i="3"/>
  <c r="F74" i="3"/>
  <c r="DU73" i="3"/>
  <c r="DT73" i="3"/>
  <c r="DP73" i="3"/>
  <c r="DO73" i="3"/>
  <c r="DK73" i="3"/>
  <c r="DH73" i="3"/>
  <c r="DG73" i="3"/>
  <c r="DC73" i="3"/>
  <c r="DB73" i="3"/>
  <c r="CX73" i="3"/>
  <c r="CW73" i="3"/>
  <c r="CS73" i="3"/>
  <c r="CR73" i="3"/>
  <c r="CN73" i="3"/>
  <c r="CM73" i="3"/>
  <c r="CI73" i="3"/>
  <c r="CH73" i="3"/>
  <c r="CD73" i="3"/>
  <c r="CC73" i="3"/>
  <c r="BY73" i="3"/>
  <c r="BX73" i="3"/>
  <c r="BT73" i="3"/>
  <c r="BS73" i="3"/>
  <c r="BO73" i="3"/>
  <c r="BN73" i="3"/>
  <c r="BJ73" i="3"/>
  <c r="BI73" i="3"/>
  <c r="BE73" i="3"/>
  <c r="BD73" i="3"/>
  <c r="AZ73" i="3"/>
  <c r="AY73" i="3"/>
  <c r="AU73" i="3"/>
  <c r="AT73" i="3"/>
  <c r="AP73" i="3"/>
  <c r="AO73" i="3"/>
  <c r="AK73" i="3"/>
  <c r="AJ73" i="3"/>
  <c r="AF73" i="3"/>
  <c r="AE73" i="3"/>
  <c r="AA73" i="3"/>
  <c r="Z73" i="3"/>
  <c r="V73" i="3"/>
  <c r="U73" i="3"/>
  <c r="Q73" i="3"/>
  <c r="P73" i="3"/>
  <c r="L73" i="3"/>
  <c r="K73" i="3"/>
  <c r="G73" i="3"/>
  <c r="F73" i="3"/>
  <c r="DU72" i="3"/>
  <c r="DT72" i="3"/>
  <c r="DP72" i="3"/>
  <c r="DO72" i="3"/>
  <c r="DK72" i="3"/>
  <c r="DH72" i="3"/>
  <c r="DG72" i="3"/>
  <c r="DC72" i="3"/>
  <c r="DB72" i="3"/>
  <c r="CX72" i="3"/>
  <c r="CW72" i="3"/>
  <c r="CS72" i="3"/>
  <c r="CR72" i="3"/>
  <c r="CN72" i="3"/>
  <c r="CM72" i="3"/>
  <c r="CI72" i="3"/>
  <c r="CH72" i="3"/>
  <c r="CD72" i="3"/>
  <c r="CC72" i="3"/>
  <c r="BY72" i="3"/>
  <c r="BX72" i="3"/>
  <c r="BT72" i="3"/>
  <c r="BS72" i="3"/>
  <c r="BO72" i="3"/>
  <c r="BN72" i="3"/>
  <c r="BJ72" i="3"/>
  <c r="BI72" i="3"/>
  <c r="BE72" i="3"/>
  <c r="BD72" i="3"/>
  <c r="AZ72" i="3"/>
  <c r="AY72" i="3"/>
  <c r="AU72" i="3"/>
  <c r="AT72" i="3"/>
  <c r="AP72" i="3"/>
  <c r="AO72" i="3"/>
  <c r="AK72" i="3"/>
  <c r="AJ72" i="3"/>
  <c r="AF72" i="3"/>
  <c r="AE72" i="3"/>
  <c r="AA72" i="3"/>
  <c r="Z72" i="3"/>
  <c r="V72" i="3"/>
  <c r="U72" i="3"/>
  <c r="Q72" i="3"/>
  <c r="P72" i="3"/>
  <c r="L72" i="3"/>
  <c r="K72" i="3"/>
  <c r="G72" i="3"/>
  <c r="F72" i="3"/>
  <c r="A72" i="3"/>
  <c r="A73" i="3" s="1"/>
  <c r="A74" i="3" s="1"/>
  <c r="DU71" i="3"/>
  <c r="DT71" i="3"/>
  <c r="DP71" i="3"/>
  <c r="DO71" i="3"/>
  <c r="DK71" i="3"/>
  <c r="DH71" i="3"/>
  <c r="DG71" i="3"/>
  <c r="DC71" i="3"/>
  <c r="DB71" i="3"/>
  <c r="CX71" i="3"/>
  <c r="CW71" i="3"/>
  <c r="CS71" i="3"/>
  <c r="CR71" i="3"/>
  <c r="CN71" i="3"/>
  <c r="CM71" i="3"/>
  <c r="CI71" i="3"/>
  <c r="CH71" i="3"/>
  <c r="CD71" i="3"/>
  <c r="CC71" i="3"/>
  <c r="BY71" i="3"/>
  <c r="BX71" i="3"/>
  <c r="BT71" i="3"/>
  <c r="BS71" i="3"/>
  <c r="BO71" i="3"/>
  <c r="BN71" i="3"/>
  <c r="BJ71" i="3"/>
  <c r="BI71" i="3"/>
  <c r="BE71" i="3"/>
  <c r="BD71" i="3"/>
  <c r="AZ71" i="3"/>
  <c r="AY71" i="3"/>
  <c r="AU71" i="3"/>
  <c r="AT71" i="3"/>
  <c r="AP71" i="3"/>
  <c r="AO71" i="3"/>
  <c r="AK71" i="3"/>
  <c r="AJ71" i="3"/>
  <c r="AF71" i="3"/>
  <c r="AE71" i="3"/>
  <c r="AA71" i="3"/>
  <c r="Z71" i="3"/>
  <c r="V71" i="3"/>
  <c r="U71" i="3"/>
  <c r="Q71" i="3"/>
  <c r="P71" i="3"/>
  <c r="L71" i="3"/>
  <c r="K71" i="3"/>
  <c r="G71" i="3"/>
  <c r="F71" i="3"/>
  <c r="A71" i="3"/>
  <c r="DU70" i="3"/>
  <c r="DT70" i="3"/>
  <c r="DP70" i="3"/>
  <c r="DO70" i="3"/>
  <c r="DK70" i="3"/>
  <c r="DH70" i="3"/>
  <c r="DG70" i="3"/>
  <c r="DC70" i="3"/>
  <c r="DB70" i="3"/>
  <c r="CX70" i="3"/>
  <c r="CW70" i="3"/>
  <c r="CS70" i="3"/>
  <c r="CR70" i="3"/>
  <c r="CN70" i="3"/>
  <c r="CM70" i="3"/>
  <c r="CI70" i="3"/>
  <c r="CH70" i="3"/>
  <c r="CD70" i="3"/>
  <c r="CC70" i="3"/>
  <c r="BY70" i="3"/>
  <c r="BX70" i="3"/>
  <c r="BT70" i="3"/>
  <c r="BS70" i="3"/>
  <c r="BO70" i="3"/>
  <c r="BN70" i="3"/>
  <c r="BJ70" i="3"/>
  <c r="BI70" i="3"/>
  <c r="BE70" i="3"/>
  <c r="BD70" i="3"/>
  <c r="AZ70" i="3"/>
  <c r="AY70" i="3"/>
  <c r="AU70" i="3"/>
  <c r="AT70" i="3"/>
  <c r="AP70" i="3"/>
  <c r="AO70" i="3"/>
  <c r="AK70" i="3"/>
  <c r="AJ70" i="3"/>
  <c r="AF70" i="3"/>
  <c r="AE70" i="3"/>
  <c r="AA70" i="3"/>
  <c r="Z70" i="3"/>
  <c r="V70" i="3"/>
  <c r="U70" i="3"/>
  <c r="Q70" i="3"/>
  <c r="P70" i="3"/>
  <c r="L70" i="3"/>
  <c r="K70" i="3"/>
  <c r="G70" i="3"/>
  <c r="F70" i="3"/>
  <c r="DU69" i="3"/>
  <c r="DT69" i="3"/>
  <c r="DP69" i="3"/>
  <c r="DO69" i="3"/>
  <c r="DK69" i="3"/>
  <c r="DH69" i="3"/>
  <c r="DG69" i="3"/>
  <c r="DC69" i="3"/>
  <c r="DB69" i="3"/>
  <c r="CX69" i="3"/>
  <c r="CW69" i="3"/>
  <c r="CS69" i="3"/>
  <c r="CR69" i="3"/>
  <c r="CN69" i="3"/>
  <c r="CM69" i="3"/>
  <c r="CI69" i="3"/>
  <c r="CH69" i="3"/>
  <c r="CD69" i="3"/>
  <c r="CC69" i="3"/>
  <c r="BY69" i="3"/>
  <c r="BX69" i="3"/>
  <c r="BT69" i="3"/>
  <c r="BS69" i="3"/>
  <c r="BO69" i="3"/>
  <c r="BN69" i="3"/>
  <c r="BJ69" i="3"/>
  <c r="BI69" i="3"/>
  <c r="BE69" i="3"/>
  <c r="BD69" i="3"/>
  <c r="AZ69" i="3"/>
  <c r="AY69" i="3"/>
  <c r="AU69" i="3"/>
  <c r="AT69" i="3"/>
  <c r="AP69" i="3"/>
  <c r="AO69" i="3"/>
  <c r="AK69" i="3"/>
  <c r="AJ69" i="3"/>
  <c r="AF69" i="3"/>
  <c r="AE69" i="3"/>
  <c r="AA69" i="3"/>
  <c r="Z69" i="3"/>
  <c r="V69" i="3"/>
  <c r="U69" i="3"/>
  <c r="Q69" i="3"/>
  <c r="P69" i="3"/>
  <c r="L69" i="3"/>
  <c r="K69" i="3"/>
  <c r="G69" i="3"/>
  <c r="F69" i="3"/>
  <c r="DU68" i="3"/>
  <c r="DT68" i="3"/>
  <c r="DP68" i="3"/>
  <c r="DO68" i="3"/>
  <c r="DK68" i="3"/>
  <c r="DH68" i="3"/>
  <c r="DG68" i="3"/>
  <c r="DC68" i="3"/>
  <c r="DB68" i="3"/>
  <c r="CX68" i="3"/>
  <c r="CW68" i="3"/>
  <c r="CS68" i="3"/>
  <c r="CR68" i="3"/>
  <c r="CN68" i="3"/>
  <c r="CM68" i="3"/>
  <c r="CI68" i="3"/>
  <c r="CH68" i="3"/>
  <c r="CD68" i="3"/>
  <c r="CC68" i="3"/>
  <c r="BY68" i="3"/>
  <c r="BX68" i="3"/>
  <c r="BT68" i="3"/>
  <c r="BS68" i="3"/>
  <c r="BO68" i="3"/>
  <c r="BJ68" i="3"/>
  <c r="BI68" i="3"/>
  <c r="BE68" i="3"/>
  <c r="BD68" i="3"/>
  <c r="AZ68" i="3"/>
  <c r="AY68" i="3"/>
  <c r="AU68" i="3"/>
  <c r="AT68" i="3"/>
  <c r="AP68" i="3"/>
  <c r="AO68" i="3"/>
  <c r="AK68" i="3"/>
  <c r="AJ68" i="3"/>
  <c r="AF68" i="3"/>
  <c r="AE68" i="3"/>
  <c r="AA68" i="3"/>
  <c r="Z68" i="3"/>
  <c r="V68" i="3"/>
  <c r="U68" i="3"/>
  <c r="Q68" i="3"/>
  <c r="P68" i="3"/>
  <c r="L68" i="3"/>
  <c r="K68" i="3"/>
  <c r="G68" i="3"/>
  <c r="F68" i="3"/>
  <c r="DU67" i="3"/>
  <c r="DT67" i="3"/>
  <c r="DP67" i="3"/>
  <c r="DO67" i="3"/>
  <c r="DK67" i="3"/>
  <c r="DH67" i="3"/>
  <c r="DG67" i="3"/>
  <c r="DC67" i="3"/>
  <c r="DB67" i="3"/>
  <c r="CX67" i="3"/>
  <c r="CW67" i="3"/>
  <c r="CS67" i="3"/>
  <c r="CR67" i="3"/>
  <c r="CN67" i="3"/>
  <c r="CM67" i="3"/>
  <c r="CI67" i="3"/>
  <c r="CH67" i="3"/>
  <c r="CD67" i="3"/>
  <c r="CC67" i="3"/>
  <c r="BY67" i="3"/>
  <c r="BX67" i="3"/>
  <c r="BT67" i="3"/>
  <c r="BS67" i="3"/>
  <c r="BO67" i="3"/>
  <c r="BJ67" i="3"/>
  <c r="BI67" i="3"/>
  <c r="BE67" i="3"/>
  <c r="BD67" i="3"/>
  <c r="AZ67" i="3"/>
  <c r="AY67" i="3"/>
  <c r="AU67" i="3"/>
  <c r="AT67" i="3"/>
  <c r="AP67" i="3"/>
  <c r="AO67" i="3"/>
  <c r="AK67" i="3"/>
  <c r="AJ67" i="3"/>
  <c r="AF67" i="3"/>
  <c r="AE67" i="3"/>
  <c r="AA67" i="3"/>
  <c r="Z67" i="3"/>
  <c r="V67" i="3"/>
  <c r="U67" i="3"/>
  <c r="Q67" i="3"/>
  <c r="P67" i="3"/>
  <c r="L67" i="3"/>
  <c r="K67" i="3"/>
  <c r="G67" i="3"/>
  <c r="F67" i="3"/>
  <c r="DU66" i="3"/>
  <c r="DT66" i="3"/>
  <c r="DP66" i="3"/>
  <c r="DO66" i="3"/>
  <c r="DK66" i="3"/>
  <c r="DH66" i="3"/>
  <c r="DG66" i="3"/>
  <c r="DC66" i="3"/>
  <c r="DB66" i="3"/>
  <c r="CX66" i="3"/>
  <c r="CW66" i="3"/>
  <c r="CS66" i="3"/>
  <c r="CR66" i="3"/>
  <c r="CN66" i="3"/>
  <c r="CM66" i="3"/>
  <c r="CI66" i="3"/>
  <c r="CH66" i="3"/>
  <c r="CD66" i="3"/>
  <c r="CC66" i="3"/>
  <c r="BY66" i="3"/>
  <c r="BX66" i="3"/>
  <c r="BT66" i="3"/>
  <c r="BS66" i="3"/>
  <c r="BO66" i="3"/>
  <c r="BJ66" i="3"/>
  <c r="BI66" i="3"/>
  <c r="BE66" i="3"/>
  <c r="BD66" i="3"/>
  <c r="AZ66" i="3"/>
  <c r="AY66" i="3"/>
  <c r="AU66" i="3"/>
  <c r="AT66" i="3"/>
  <c r="AP66" i="3"/>
  <c r="AO66" i="3"/>
  <c r="AK66" i="3"/>
  <c r="AJ66" i="3"/>
  <c r="AF66" i="3"/>
  <c r="AE66" i="3"/>
  <c r="AA66" i="3"/>
  <c r="Z66" i="3"/>
  <c r="V66" i="3"/>
  <c r="U66" i="3"/>
  <c r="Q66" i="3"/>
  <c r="P66" i="3"/>
  <c r="L66" i="3"/>
  <c r="K66" i="3"/>
  <c r="G66" i="3"/>
  <c r="F66" i="3"/>
  <c r="DU65" i="3"/>
  <c r="DT65" i="3"/>
  <c r="DP65" i="3"/>
  <c r="DO65" i="3"/>
  <c r="DK65" i="3"/>
  <c r="DH65" i="3"/>
  <c r="DG65" i="3"/>
  <c r="DC65" i="3"/>
  <c r="DB65" i="3"/>
  <c r="CX65" i="3"/>
  <c r="CW65" i="3"/>
  <c r="CS65" i="3"/>
  <c r="CR65" i="3"/>
  <c r="CN65" i="3"/>
  <c r="CM65" i="3"/>
  <c r="CI65" i="3"/>
  <c r="CH65" i="3"/>
  <c r="CD65" i="3"/>
  <c r="CC65" i="3"/>
  <c r="BY65" i="3"/>
  <c r="BX65" i="3"/>
  <c r="BT65" i="3"/>
  <c r="BS65" i="3"/>
  <c r="BO65" i="3"/>
  <c r="BJ65" i="3"/>
  <c r="BI65" i="3"/>
  <c r="BE65" i="3"/>
  <c r="BD65" i="3"/>
  <c r="AZ65" i="3"/>
  <c r="AY65" i="3"/>
  <c r="AU65" i="3"/>
  <c r="AT65" i="3"/>
  <c r="AP65" i="3"/>
  <c r="AO65" i="3"/>
  <c r="AK65" i="3"/>
  <c r="AJ65" i="3"/>
  <c r="AF65" i="3"/>
  <c r="AE65" i="3"/>
  <c r="AA65" i="3"/>
  <c r="Z65" i="3"/>
  <c r="V65" i="3"/>
  <c r="U65" i="3"/>
  <c r="Q65" i="3"/>
  <c r="P65" i="3"/>
  <c r="L65" i="3"/>
  <c r="K65" i="3"/>
  <c r="G65" i="3"/>
  <c r="F65" i="3"/>
  <c r="DU64" i="3"/>
  <c r="DT64" i="3"/>
  <c r="DP64" i="3"/>
  <c r="DO64" i="3"/>
  <c r="DK64" i="3"/>
  <c r="DH64" i="3"/>
  <c r="DG64" i="3"/>
  <c r="DC64" i="3"/>
  <c r="DB64" i="3"/>
  <c r="CX64" i="3"/>
  <c r="CW64" i="3"/>
  <c r="CS64" i="3"/>
  <c r="CR64" i="3"/>
  <c r="CN64" i="3"/>
  <c r="CM64" i="3"/>
  <c r="CI64" i="3"/>
  <c r="CH64" i="3"/>
  <c r="CD64" i="3"/>
  <c r="CC64" i="3"/>
  <c r="BY64" i="3"/>
  <c r="BX64" i="3"/>
  <c r="BT64" i="3"/>
  <c r="BS64" i="3"/>
  <c r="BO64" i="3"/>
  <c r="BJ64" i="3"/>
  <c r="BI64" i="3"/>
  <c r="BE64" i="3"/>
  <c r="BD64" i="3"/>
  <c r="AZ64" i="3"/>
  <c r="AY64" i="3"/>
  <c r="AU64" i="3"/>
  <c r="AT64" i="3"/>
  <c r="AP64" i="3"/>
  <c r="AO64" i="3"/>
  <c r="AK64" i="3"/>
  <c r="AJ64" i="3"/>
  <c r="AF64" i="3"/>
  <c r="AE64" i="3"/>
  <c r="AA64" i="3"/>
  <c r="Z64" i="3"/>
  <c r="V64" i="3"/>
  <c r="U64" i="3"/>
  <c r="Q64" i="3"/>
  <c r="P64" i="3"/>
  <c r="L64" i="3"/>
  <c r="K64" i="3"/>
  <c r="G64" i="3"/>
  <c r="F64" i="3"/>
  <c r="DU63" i="3"/>
  <c r="DT63" i="3"/>
  <c r="DP63" i="3"/>
  <c r="DO63" i="3"/>
  <c r="DK63" i="3"/>
  <c r="DH63" i="3"/>
  <c r="DG63" i="3"/>
  <c r="DC63" i="3"/>
  <c r="DB63" i="3"/>
  <c r="CX63" i="3"/>
  <c r="CW63" i="3"/>
  <c r="CS63" i="3"/>
  <c r="CR63" i="3"/>
  <c r="CN63" i="3"/>
  <c r="CM63" i="3"/>
  <c r="CI63" i="3"/>
  <c r="CH63" i="3"/>
  <c r="CD63" i="3"/>
  <c r="CC63" i="3"/>
  <c r="BY63" i="3"/>
  <c r="BX63" i="3"/>
  <c r="BT63" i="3"/>
  <c r="BS63" i="3"/>
  <c r="BO63" i="3"/>
  <c r="BN63" i="3"/>
  <c r="BJ63" i="3"/>
  <c r="BI63" i="3"/>
  <c r="BE63" i="3"/>
  <c r="BD63" i="3"/>
  <c r="AZ63" i="3"/>
  <c r="AY63" i="3"/>
  <c r="AU63" i="3"/>
  <c r="AT63" i="3"/>
  <c r="AP63" i="3"/>
  <c r="AO63" i="3"/>
  <c r="AK63" i="3"/>
  <c r="AJ63" i="3"/>
  <c r="AF63" i="3"/>
  <c r="AE63" i="3"/>
  <c r="AA63" i="3"/>
  <c r="Z63" i="3"/>
  <c r="V63" i="3"/>
  <c r="U63" i="3"/>
  <c r="Q63" i="3"/>
  <c r="P63" i="3"/>
  <c r="L63" i="3"/>
  <c r="K63" i="3"/>
  <c r="G63" i="3"/>
  <c r="F63" i="3"/>
  <c r="DU62" i="3"/>
  <c r="DT62" i="3"/>
  <c r="DP62" i="3"/>
  <c r="DO62" i="3"/>
  <c r="DK62" i="3"/>
  <c r="DH62" i="3"/>
  <c r="DG62" i="3"/>
  <c r="DC62" i="3"/>
  <c r="DB62" i="3"/>
  <c r="CX62" i="3"/>
  <c r="CW62" i="3"/>
  <c r="CS62" i="3"/>
  <c r="CR62" i="3"/>
  <c r="CN62" i="3"/>
  <c r="CM62" i="3"/>
  <c r="CI62" i="3"/>
  <c r="CH62" i="3"/>
  <c r="CD62" i="3"/>
  <c r="CC62" i="3"/>
  <c r="BY62" i="3"/>
  <c r="BX62" i="3"/>
  <c r="BT62" i="3"/>
  <c r="BS62" i="3"/>
  <c r="BO62" i="3"/>
  <c r="BN62" i="3"/>
  <c r="BJ62" i="3"/>
  <c r="BI62" i="3"/>
  <c r="BE62" i="3"/>
  <c r="BD62" i="3"/>
  <c r="AZ62" i="3"/>
  <c r="AY62" i="3"/>
  <c r="AU62" i="3"/>
  <c r="AT62" i="3"/>
  <c r="AP62" i="3"/>
  <c r="AO62" i="3"/>
  <c r="AK62" i="3"/>
  <c r="AJ62" i="3"/>
  <c r="AF62" i="3"/>
  <c r="AE62" i="3"/>
  <c r="AA62" i="3"/>
  <c r="Z62" i="3"/>
  <c r="V62" i="3"/>
  <c r="U62" i="3"/>
  <c r="Q62" i="3"/>
  <c r="P62" i="3"/>
  <c r="L62" i="3"/>
  <c r="K62" i="3"/>
  <c r="G62" i="3"/>
  <c r="F62" i="3"/>
  <c r="DT61" i="3"/>
  <c r="DP61" i="3"/>
  <c r="DO61" i="3"/>
  <c r="DK61" i="3"/>
  <c r="DH61" i="3"/>
  <c r="DG61" i="3"/>
  <c r="DC61" i="3"/>
  <c r="DB61" i="3"/>
  <c r="CX61" i="3"/>
  <c r="CW61" i="3"/>
  <c r="CS61" i="3"/>
  <c r="CR61" i="3"/>
  <c r="CN61" i="3"/>
  <c r="CM61" i="3"/>
  <c r="CI61" i="3"/>
  <c r="CH61" i="3"/>
  <c r="CD61" i="3"/>
  <c r="CC61" i="3"/>
  <c r="BY61" i="3"/>
  <c r="BX61" i="3"/>
  <c r="BT61" i="3"/>
  <c r="BS61" i="3"/>
  <c r="BO61" i="3"/>
  <c r="BN61" i="3"/>
  <c r="BJ61" i="3"/>
  <c r="BI61" i="3"/>
  <c r="BE61" i="3"/>
  <c r="BD61" i="3"/>
  <c r="AZ61" i="3"/>
  <c r="AY61" i="3"/>
  <c r="AU61" i="3"/>
  <c r="AT61" i="3"/>
  <c r="AP61" i="3"/>
  <c r="AO61" i="3"/>
  <c r="AK61" i="3"/>
  <c r="AJ61" i="3"/>
  <c r="AF61" i="3"/>
  <c r="AE61" i="3"/>
  <c r="AA61" i="3"/>
  <c r="Z61" i="3"/>
  <c r="V61" i="3"/>
  <c r="U61" i="3"/>
  <c r="Q61" i="3"/>
  <c r="P61" i="3"/>
  <c r="L61" i="3"/>
  <c r="K61" i="3"/>
  <c r="G61" i="3"/>
  <c r="F61" i="3"/>
  <c r="DT60" i="3"/>
  <c r="DP60" i="3"/>
  <c r="DO60" i="3"/>
  <c r="DK60" i="3"/>
  <c r="DH60" i="3"/>
  <c r="DG60" i="3"/>
  <c r="DC60" i="3"/>
  <c r="DB60" i="3"/>
  <c r="CX60" i="3"/>
  <c r="CW60" i="3"/>
  <c r="CS60" i="3"/>
  <c r="CR60" i="3"/>
  <c r="CN60" i="3"/>
  <c r="CM60" i="3"/>
  <c r="CI60" i="3"/>
  <c r="CH60" i="3"/>
  <c r="CD60" i="3"/>
  <c r="CC60" i="3"/>
  <c r="BY60" i="3"/>
  <c r="BX60" i="3"/>
  <c r="BT60" i="3"/>
  <c r="BS60" i="3"/>
  <c r="BO60" i="3"/>
  <c r="BN60" i="3"/>
  <c r="BJ60" i="3"/>
  <c r="BI60" i="3"/>
  <c r="BE60" i="3"/>
  <c r="BD60" i="3"/>
  <c r="AZ60" i="3"/>
  <c r="AY60" i="3"/>
  <c r="AU60" i="3"/>
  <c r="AT60" i="3"/>
  <c r="AP60" i="3"/>
  <c r="AO60" i="3"/>
  <c r="AK60" i="3"/>
  <c r="AJ60" i="3"/>
  <c r="AF60" i="3"/>
  <c r="AE60" i="3"/>
  <c r="AA60" i="3"/>
  <c r="Z60" i="3"/>
  <c r="V60" i="3"/>
  <c r="U60" i="3"/>
  <c r="Q60" i="3"/>
  <c r="P60" i="3"/>
  <c r="L60" i="3"/>
  <c r="K60" i="3"/>
  <c r="G60" i="3"/>
  <c r="F60" i="3"/>
  <c r="A60" i="3"/>
  <c r="A61" i="3" s="1"/>
  <c r="A62" i="3" s="1"/>
  <c r="DT59" i="3"/>
  <c r="DP59" i="3"/>
  <c r="DO59" i="3"/>
  <c r="DK59" i="3"/>
  <c r="DH59" i="3"/>
  <c r="DG59" i="3"/>
  <c r="DC59" i="3"/>
  <c r="DB59" i="3"/>
  <c r="CX59" i="3"/>
  <c r="CW59" i="3"/>
  <c r="CS59" i="3"/>
  <c r="CR59" i="3"/>
  <c r="CN59" i="3"/>
  <c r="CM59" i="3"/>
  <c r="CI59" i="3"/>
  <c r="CH59" i="3"/>
  <c r="CD59" i="3"/>
  <c r="CC59" i="3"/>
  <c r="BY59" i="3"/>
  <c r="BX59" i="3"/>
  <c r="BT59" i="3"/>
  <c r="BS59" i="3"/>
  <c r="BO59" i="3"/>
  <c r="BN59" i="3"/>
  <c r="BJ59" i="3"/>
  <c r="BI59" i="3"/>
  <c r="BE59" i="3"/>
  <c r="BD59" i="3"/>
  <c r="AZ59" i="3"/>
  <c r="AY59" i="3"/>
  <c r="AU59" i="3"/>
  <c r="AT59" i="3"/>
  <c r="AP59" i="3"/>
  <c r="AO59" i="3"/>
  <c r="AK59" i="3"/>
  <c r="AJ59" i="3"/>
  <c r="AF59" i="3"/>
  <c r="AE59" i="3"/>
  <c r="AA59" i="3"/>
  <c r="Z59" i="3"/>
  <c r="V59" i="3"/>
  <c r="U59" i="3"/>
  <c r="Q59" i="3"/>
  <c r="P59" i="3"/>
  <c r="L59" i="3"/>
  <c r="K59" i="3"/>
  <c r="G59" i="3"/>
  <c r="F59" i="3"/>
  <c r="A59" i="3"/>
  <c r="DT58" i="3"/>
  <c r="DP58" i="3"/>
  <c r="DO58" i="3"/>
  <c r="DK58" i="3"/>
  <c r="DH58" i="3"/>
  <c r="DG58" i="3"/>
  <c r="DC58" i="3"/>
  <c r="DB58" i="3"/>
  <c r="CX58" i="3"/>
  <c r="CW58" i="3"/>
  <c r="CS58" i="3"/>
  <c r="CR58" i="3"/>
  <c r="CN58" i="3"/>
  <c r="CM58" i="3"/>
  <c r="CI58" i="3"/>
  <c r="CH58" i="3"/>
  <c r="CD58" i="3"/>
  <c r="CC58" i="3"/>
  <c r="BY58" i="3"/>
  <c r="BX58" i="3"/>
  <c r="BT58" i="3"/>
  <c r="BS58" i="3"/>
  <c r="BO58" i="3"/>
  <c r="BN58" i="3"/>
  <c r="BJ58" i="3"/>
  <c r="BI58" i="3"/>
  <c r="BE58" i="3"/>
  <c r="BD58" i="3"/>
  <c r="AZ58" i="3"/>
  <c r="AY58" i="3"/>
  <c r="AU58" i="3"/>
  <c r="AT58" i="3"/>
  <c r="AP58" i="3"/>
  <c r="AO58" i="3"/>
  <c r="AK58" i="3"/>
  <c r="AJ58" i="3"/>
  <c r="AF58" i="3"/>
  <c r="AE58" i="3"/>
  <c r="AA58" i="3"/>
  <c r="Z58" i="3"/>
  <c r="V58" i="3"/>
  <c r="U58" i="3"/>
  <c r="Q58" i="3"/>
  <c r="P58" i="3"/>
  <c r="L58" i="3"/>
  <c r="K58" i="3"/>
  <c r="G58" i="3"/>
  <c r="F58" i="3"/>
  <c r="A58" i="3"/>
  <c r="DT57" i="3"/>
  <c r="DP57" i="3"/>
  <c r="DO57" i="3"/>
  <c r="DK57" i="3"/>
  <c r="DH57" i="3"/>
  <c r="DG57" i="3"/>
  <c r="DC57" i="3"/>
  <c r="DB57" i="3"/>
  <c r="CX57" i="3"/>
  <c r="CW57" i="3"/>
  <c r="CS57" i="3"/>
  <c r="CR57" i="3"/>
  <c r="CN57" i="3"/>
  <c r="CM57" i="3"/>
  <c r="CI57" i="3"/>
  <c r="CH57" i="3"/>
  <c r="CD57" i="3"/>
  <c r="CC57" i="3"/>
  <c r="BY57" i="3"/>
  <c r="BX57" i="3"/>
  <c r="BT57" i="3"/>
  <c r="BS57" i="3"/>
  <c r="BO57" i="3"/>
  <c r="BN57" i="3"/>
  <c r="BJ57" i="3"/>
  <c r="BI57" i="3"/>
  <c r="BE57" i="3"/>
  <c r="BD57" i="3"/>
  <c r="AZ57" i="3"/>
  <c r="AY57" i="3"/>
  <c r="AU57" i="3"/>
  <c r="AT57" i="3"/>
  <c r="AP57" i="3"/>
  <c r="AO57" i="3"/>
  <c r="AK57" i="3"/>
  <c r="AJ57" i="3"/>
  <c r="AF57" i="3"/>
  <c r="AE57" i="3"/>
  <c r="AA57" i="3"/>
  <c r="Z57" i="3"/>
  <c r="V57" i="3"/>
  <c r="U57" i="3"/>
  <c r="Q57" i="3"/>
  <c r="P57" i="3"/>
  <c r="L57" i="3"/>
  <c r="K57" i="3"/>
  <c r="G57" i="3"/>
  <c r="F57" i="3"/>
  <c r="DT56" i="3"/>
  <c r="DP56" i="3"/>
  <c r="DO56" i="3"/>
  <c r="DK56" i="3"/>
  <c r="DH56" i="3"/>
  <c r="DG56" i="3"/>
  <c r="DC56" i="3"/>
  <c r="DB56" i="3"/>
  <c r="CX56" i="3"/>
  <c r="CW56" i="3"/>
  <c r="CS56" i="3"/>
  <c r="CR56" i="3"/>
  <c r="CN56" i="3"/>
  <c r="CM56" i="3"/>
  <c r="CI56" i="3"/>
  <c r="CH56" i="3"/>
  <c r="CD56" i="3"/>
  <c r="CC56" i="3"/>
  <c r="BY56" i="3"/>
  <c r="BX56" i="3"/>
  <c r="BT56" i="3"/>
  <c r="BS56" i="3"/>
  <c r="BO56" i="3"/>
  <c r="BN56" i="3"/>
  <c r="BJ56" i="3"/>
  <c r="BI56" i="3"/>
  <c r="BE56" i="3"/>
  <c r="BD56" i="3"/>
  <c r="AZ56" i="3"/>
  <c r="AY56" i="3"/>
  <c r="AU56" i="3"/>
  <c r="AT56" i="3"/>
  <c r="AP56" i="3"/>
  <c r="AO56" i="3"/>
  <c r="AK56" i="3"/>
  <c r="AJ56" i="3"/>
  <c r="AF56" i="3"/>
  <c r="AE56" i="3"/>
  <c r="AA56" i="3"/>
  <c r="Z56" i="3"/>
  <c r="V56" i="3"/>
  <c r="U56" i="3"/>
  <c r="Q56" i="3"/>
  <c r="P56" i="3"/>
  <c r="L56" i="3"/>
  <c r="K56" i="3"/>
  <c r="G56" i="3"/>
  <c r="F56" i="3"/>
  <c r="DU55" i="3"/>
  <c r="DT55" i="3"/>
  <c r="DP55" i="3"/>
  <c r="DO55" i="3"/>
  <c r="DK55" i="3"/>
  <c r="DH55" i="3"/>
  <c r="DG55" i="3"/>
  <c r="DC55" i="3"/>
  <c r="DB55" i="3"/>
  <c r="CX55" i="3"/>
  <c r="CW55" i="3"/>
  <c r="CS55" i="3"/>
  <c r="CR55" i="3"/>
  <c r="CN55" i="3"/>
  <c r="CM55" i="3"/>
  <c r="CI55" i="3"/>
  <c r="CH55" i="3"/>
  <c r="CD55" i="3"/>
  <c r="CC55" i="3"/>
  <c r="BY55" i="3"/>
  <c r="BX55" i="3"/>
  <c r="BT55" i="3"/>
  <c r="BS55" i="3"/>
  <c r="BO55" i="3"/>
  <c r="BN55" i="3"/>
  <c r="BJ55" i="3"/>
  <c r="BI55" i="3"/>
  <c r="BE55" i="3"/>
  <c r="BD55" i="3"/>
  <c r="AZ55" i="3"/>
  <c r="AY55" i="3"/>
  <c r="AU55" i="3"/>
  <c r="AT55" i="3"/>
  <c r="AP55" i="3"/>
  <c r="AO55" i="3"/>
  <c r="AK55" i="3"/>
  <c r="AJ55" i="3"/>
  <c r="AF55" i="3"/>
  <c r="AE55" i="3"/>
  <c r="AA55" i="3"/>
  <c r="Z55" i="3"/>
  <c r="V55" i="3"/>
  <c r="U55" i="3"/>
  <c r="Q55" i="3"/>
  <c r="P55" i="3"/>
  <c r="L55" i="3"/>
  <c r="K55" i="3"/>
  <c r="G55" i="3"/>
  <c r="F55" i="3"/>
  <c r="DU54" i="3"/>
  <c r="DT54" i="3"/>
  <c r="DP54" i="3"/>
  <c r="DO54" i="3"/>
  <c r="DK54" i="3"/>
  <c r="DH54" i="3"/>
  <c r="DG54" i="3"/>
  <c r="DC54" i="3"/>
  <c r="DB54" i="3"/>
  <c r="CX54" i="3"/>
  <c r="CW54" i="3"/>
  <c r="CS54" i="3"/>
  <c r="CR54" i="3"/>
  <c r="CN54" i="3"/>
  <c r="CM54" i="3"/>
  <c r="CI54" i="3"/>
  <c r="CH54" i="3"/>
  <c r="CD54" i="3"/>
  <c r="CC54" i="3"/>
  <c r="BY54" i="3"/>
  <c r="BX54" i="3"/>
  <c r="BT54" i="3"/>
  <c r="BS54" i="3"/>
  <c r="BO54" i="3"/>
  <c r="BN54" i="3"/>
  <c r="BJ54" i="3"/>
  <c r="BI54" i="3"/>
  <c r="BE54" i="3"/>
  <c r="BD54" i="3"/>
  <c r="AZ54" i="3"/>
  <c r="AY54" i="3"/>
  <c r="AU54" i="3"/>
  <c r="AT54" i="3"/>
  <c r="AP54" i="3"/>
  <c r="AO54" i="3"/>
  <c r="AK54" i="3"/>
  <c r="AJ54" i="3"/>
  <c r="AF54" i="3"/>
  <c r="AE54" i="3"/>
  <c r="AA54" i="3"/>
  <c r="Z54" i="3"/>
  <c r="V54" i="3"/>
  <c r="U54" i="3"/>
  <c r="Q54" i="3"/>
  <c r="P54" i="3"/>
  <c r="L54" i="3"/>
  <c r="K54" i="3"/>
  <c r="G54" i="3"/>
  <c r="F54" i="3"/>
  <c r="DU53" i="3"/>
  <c r="DT53" i="3"/>
  <c r="DP53" i="3"/>
  <c r="DO53" i="3"/>
  <c r="DK53" i="3"/>
  <c r="DH53" i="3"/>
  <c r="DG53" i="3"/>
  <c r="DC53" i="3"/>
  <c r="DB53" i="3"/>
  <c r="CX53" i="3"/>
  <c r="CW53" i="3"/>
  <c r="CS53" i="3"/>
  <c r="CR53" i="3"/>
  <c r="CN53" i="3"/>
  <c r="CM53" i="3"/>
  <c r="CI53" i="3"/>
  <c r="CH53" i="3"/>
  <c r="CD53" i="3"/>
  <c r="CC53" i="3"/>
  <c r="BY53" i="3"/>
  <c r="BX53" i="3"/>
  <c r="BT53" i="3"/>
  <c r="BS53" i="3"/>
  <c r="BO53" i="3"/>
  <c r="BN53" i="3"/>
  <c r="BJ53" i="3"/>
  <c r="BI53" i="3"/>
  <c r="BE53" i="3"/>
  <c r="BD53" i="3"/>
  <c r="AZ53" i="3"/>
  <c r="AY53" i="3"/>
  <c r="AU53" i="3"/>
  <c r="AT53" i="3"/>
  <c r="AP53" i="3"/>
  <c r="AO53" i="3"/>
  <c r="AK53" i="3"/>
  <c r="AJ53" i="3"/>
  <c r="AF53" i="3"/>
  <c r="AE53" i="3"/>
  <c r="AA53" i="3"/>
  <c r="Z53" i="3"/>
  <c r="V53" i="3"/>
  <c r="U53" i="3"/>
  <c r="Q53" i="3"/>
  <c r="P53" i="3"/>
  <c r="L53" i="3"/>
  <c r="K53" i="3"/>
  <c r="G53" i="3"/>
  <c r="F53" i="3"/>
  <c r="DU52" i="3"/>
  <c r="DT52" i="3"/>
  <c r="DP52" i="3"/>
  <c r="DO52" i="3"/>
  <c r="DK52" i="3"/>
  <c r="DH52" i="3"/>
  <c r="DG52" i="3"/>
  <c r="DC52" i="3"/>
  <c r="DB52" i="3"/>
  <c r="CX52" i="3"/>
  <c r="CW52" i="3"/>
  <c r="CS52" i="3"/>
  <c r="CR52" i="3"/>
  <c r="CN52" i="3"/>
  <c r="CM52" i="3"/>
  <c r="CI52" i="3"/>
  <c r="CH52" i="3"/>
  <c r="CD52" i="3"/>
  <c r="CC52" i="3"/>
  <c r="BY52" i="3"/>
  <c r="BX52" i="3"/>
  <c r="BT52" i="3"/>
  <c r="BS52" i="3"/>
  <c r="BO52" i="3"/>
  <c r="BN52" i="3"/>
  <c r="BJ52" i="3"/>
  <c r="BI52" i="3"/>
  <c r="BE52" i="3"/>
  <c r="BD52" i="3"/>
  <c r="AZ52" i="3"/>
  <c r="AY52" i="3"/>
  <c r="AU52" i="3"/>
  <c r="AT52" i="3"/>
  <c r="AP52" i="3"/>
  <c r="AO52" i="3"/>
  <c r="AK52" i="3"/>
  <c r="AJ52" i="3"/>
  <c r="AF52" i="3"/>
  <c r="AE52" i="3"/>
  <c r="AA52" i="3"/>
  <c r="Z52" i="3"/>
  <c r="V52" i="3"/>
  <c r="U52" i="3"/>
  <c r="Q52" i="3"/>
  <c r="P52" i="3"/>
  <c r="L52" i="3"/>
  <c r="K52" i="3"/>
  <c r="G52" i="3"/>
  <c r="F52" i="3"/>
  <c r="DU51" i="3"/>
  <c r="DT51" i="3"/>
  <c r="DP51" i="3"/>
  <c r="DO51" i="3"/>
  <c r="DK51" i="3"/>
  <c r="DH51" i="3"/>
  <c r="DG51" i="3"/>
  <c r="DC51" i="3"/>
  <c r="DB51" i="3"/>
  <c r="CX51" i="3"/>
  <c r="CW51" i="3"/>
  <c r="CS51" i="3"/>
  <c r="CR51" i="3"/>
  <c r="CN51" i="3"/>
  <c r="CM51" i="3"/>
  <c r="CI51" i="3"/>
  <c r="CH51" i="3"/>
  <c r="CD51" i="3"/>
  <c r="CC51" i="3"/>
  <c r="BY51" i="3"/>
  <c r="BX51" i="3"/>
  <c r="BT51" i="3"/>
  <c r="BS51" i="3"/>
  <c r="BO51" i="3"/>
  <c r="BN51" i="3"/>
  <c r="BJ51" i="3"/>
  <c r="BI51" i="3"/>
  <c r="BE51" i="3"/>
  <c r="BD51" i="3"/>
  <c r="AZ51" i="3"/>
  <c r="AY51" i="3"/>
  <c r="AU51" i="3"/>
  <c r="AT51" i="3"/>
  <c r="AP51" i="3"/>
  <c r="AO51" i="3"/>
  <c r="AK51" i="3"/>
  <c r="AJ51" i="3"/>
  <c r="AF51" i="3"/>
  <c r="AE51" i="3"/>
  <c r="AA51" i="3"/>
  <c r="Z51" i="3"/>
  <c r="V51" i="3"/>
  <c r="U51" i="3"/>
  <c r="Q51" i="3"/>
  <c r="P51" i="3"/>
  <c r="L51" i="3"/>
  <c r="K51" i="3"/>
  <c r="G51" i="3"/>
  <c r="F51" i="3"/>
  <c r="A51" i="3"/>
  <c r="A52" i="3" s="1"/>
  <c r="A53" i="3" s="1"/>
  <c r="A54" i="3" s="1"/>
  <c r="A55" i="3" s="1"/>
  <c r="DU50" i="3"/>
  <c r="DT50" i="3"/>
  <c r="DP50" i="3"/>
  <c r="DO50" i="3"/>
  <c r="DK50" i="3"/>
  <c r="DH50" i="3"/>
  <c r="DG50" i="3"/>
  <c r="DC50" i="3"/>
  <c r="DB50" i="3"/>
  <c r="CX50" i="3"/>
  <c r="CW50" i="3"/>
  <c r="CS50" i="3"/>
  <c r="CR50" i="3"/>
  <c r="CN50" i="3"/>
  <c r="CM50" i="3"/>
  <c r="CI50" i="3"/>
  <c r="CH50" i="3"/>
  <c r="CD50" i="3"/>
  <c r="CC50" i="3"/>
  <c r="BY50" i="3"/>
  <c r="BX50" i="3"/>
  <c r="BT50" i="3"/>
  <c r="BS50" i="3"/>
  <c r="BO50" i="3"/>
  <c r="BN50" i="3"/>
  <c r="BJ50" i="3"/>
  <c r="BI50" i="3"/>
  <c r="BE50" i="3"/>
  <c r="BD50" i="3"/>
  <c r="AZ50" i="3"/>
  <c r="AY50" i="3"/>
  <c r="AU50" i="3"/>
  <c r="AT50" i="3"/>
  <c r="AP50" i="3"/>
  <c r="AO50" i="3"/>
  <c r="AK50" i="3"/>
  <c r="AJ50" i="3"/>
  <c r="AF50" i="3"/>
  <c r="AE50" i="3"/>
  <c r="AA50" i="3"/>
  <c r="Z50" i="3"/>
  <c r="V50" i="3"/>
  <c r="U50" i="3"/>
  <c r="Q50" i="3"/>
  <c r="P50" i="3"/>
  <c r="L50" i="3"/>
  <c r="K50" i="3"/>
  <c r="G50" i="3"/>
  <c r="F50" i="3"/>
  <c r="A50" i="3"/>
  <c r="DU49" i="3"/>
  <c r="DT49" i="3"/>
  <c r="DP49" i="3"/>
  <c r="DO49" i="3"/>
  <c r="DK49" i="3"/>
  <c r="DH49" i="3"/>
  <c r="DG49" i="3"/>
  <c r="DC49" i="3"/>
  <c r="DB49" i="3"/>
  <c r="CX49" i="3"/>
  <c r="CW49" i="3"/>
  <c r="CS49" i="3"/>
  <c r="CR49" i="3"/>
  <c r="CN49" i="3"/>
  <c r="CM49" i="3"/>
  <c r="CI49" i="3"/>
  <c r="CH49" i="3"/>
  <c r="CD49" i="3"/>
  <c r="CC49" i="3"/>
  <c r="BY49" i="3"/>
  <c r="BX49" i="3"/>
  <c r="BT49" i="3"/>
  <c r="BS49" i="3"/>
  <c r="BO49" i="3"/>
  <c r="BN49" i="3"/>
  <c r="BJ49" i="3"/>
  <c r="BI49" i="3"/>
  <c r="BE49" i="3"/>
  <c r="BD49" i="3"/>
  <c r="AZ49" i="3"/>
  <c r="AY49" i="3"/>
  <c r="AU49" i="3"/>
  <c r="AT49" i="3"/>
  <c r="AP49" i="3"/>
  <c r="AO49" i="3"/>
  <c r="AK49" i="3"/>
  <c r="AJ49" i="3"/>
  <c r="AF49" i="3"/>
  <c r="AE49" i="3"/>
  <c r="AA49" i="3"/>
  <c r="Z49" i="3"/>
  <c r="V49" i="3"/>
  <c r="U49" i="3"/>
  <c r="Q49" i="3"/>
  <c r="P49" i="3"/>
  <c r="L49" i="3"/>
  <c r="K49" i="3"/>
  <c r="G49" i="3"/>
  <c r="F49" i="3"/>
  <c r="DU48" i="3"/>
  <c r="DT48" i="3"/>
  <c r="DP48" i="3"/>
  <c r="DO48" i="3"/>
  <c r="DK48" i="3"/>
  <c r="DH48" i="3"/>
  <c r="DG48" i="3"/>
  <c r="DC48" i="3"/>
  <c r="DB48" i="3"/>
  <c r="CX48" i="3"/>
  <c r="CW48" i="3"/>
  <c r="CS48" i="3"/>
  <c r="CR48" i="3"/>
  <c r="CN48" i="3"/>
  <c r="CM48" i="3"/>
  <c r="CI48" i="3"/>
  <c r="CH48" i="3"/>
  <c r="CD48" i="3"/>
  <c r="CC48" i="3"/>
  <c r="BY48" i="3"/>
  <c r="BX48" i="3"/>
  <c r="BT48" i="3"/>
  <c r="BS48" i="3"/>
  <c r="BO48" i="3"/>
  <c r="BN48" i="3"/>
  <c r="BJ48" i="3"/>
  <c r="BI48" i="3"/>
  <c r="BE48" i="3"/>
  <c r="BD48" i="3"/>
  <c r="AZ48" i="3"/>
  <c r="AY48" i="3"/>
  <c r="AU48" i="3"/>
  <c r="AT48" i="3"/>
  <c r="AP48" i="3"/>
  <c r="AO48" i="3"/>
  <c r="AK48" i="3"/>
  <c r="AJ48" i="3"/>
  <c r="AF48" i="3"/>
  <c r="AE48" i="3"/>
  <c r="AA48" i="3"/>
  <c r="Z48" i="3"/>
  <c r="V48" i="3"/>
  <c r="U48" i="3"/>
  <c r="Q48" i="3"/>
  <c r="P48" i="3"/>
  <c r="L48" i="3"/>
  <c r="K48" i="3"/>
  <c r="G48" i="3"/>
  <c r="F48" i="3"/>
  <c r="DU47" i="3"/>
  <c r="DT47" i="3"/>
  <c r="DP47" i="3"/>
  <c r="DO47" i="3"/>
  <c r="DK47" i="3"/>
  <c r="DH47" i="3"/>
  <c r="DG47" i="3"/>
  <c r="DC47" i="3"/>
  <c r="DB47" i="3"/>
  <c r="CX47" i="3"/>
  <c r="CW47" i="3"/>
  <c r="CS47" i="3"/>
  <c r="CR47" i="3"/>
  <c r="CN47" i="3"/>
  <c r="CM47" i="3"/>
  <c r="CI47" i="3"/>
  <c r="CH47" i="3"/>
  <c r="CD47" i="3"/>
  <c r="CC47" i="3"/>
  <c r="BY47" i="3"/>
  <c r="BX47" i="3"/>
  <c r="BT47" i="3"/>
  <c r="BS47" i="3"/>
  <c r="BO47" i="3"/>
  <c r="BJ47" i="3"/>
  <c r="BI47" i="3"/>
  <c r="BE47" i="3"/>
  <c r="BD47" i="3"/>
  <c r="AZ47" i="3"/>
  <c r="AY47" i="3"/>
  <c r="AU47" i="3"/>
  <c r="AT47" i="3"/>
  <c r="AP47" i="3"/>
  <c r="AO47" i="3"/>
  <c r="AK47" i="3"/>
  <c r="AJ47" i="3"/>
  <c r="AF47" i="3"/>
  <c r="AE47" i="3"/>
  <c r="AA47" i="3"/>
  <c r="Z47" i="3"/>
  <c r="V47" i="3"/>
  <c r="U47" i="3"/>
  <c r="Q47" i="3"/>
  <c r="P47" i="3"/>
  <c r="L47" i="3"/>
  <c r="K47" i="3"/>
  <c r="G47" i="3"/>
  <c r="F47" i="3"/>
  <c r="DU46" i="3"/>
  <c r="DT46" i="3"/>
  <c r="DP46" i="3"/>
  <c r="DO46" i="3"/>
  <c r="DK46" i="3"/>
  <c r="DH46" i="3"/>
  <c r="DG46" i="3"/>
  <c r="DC46" i="3"/>
  <c r="DB46" i="3"/>
  <c r="CX46" i="3"/>
  <c r="CW46" i="3"/>
  <c r="CS46" i="3"/>
  <c r="CR46" i="3"/>
  <c r="CN46" i="3"/>
  <c r="CM46" i="3"/>
  <c r="CI46" i="3"/>
  <c r="CH46" i="3"/>
  <c r="CD46" i="3"/>
  <c r="CC46" i="3"/>
  <c r="BY46" i="3"/>
  <c r="BX46" i="3"/>
  <c r="BT46" i="3"/>
  <c r="BS46" i="3"/>
  <c r="BO46" i="3"/>
  <c r="BJ46" i="3"/>
  <c r="BI46" i="3"/>
  <c r="BE46" i="3"/>
  <c r="BD46" i="3"/>
  <c r="AZ46" i="3"/>
  <c r="AY46" i="3"/>
  <c r="AU46" i="3"/>
  <c r="AT46" i="3"/>
  <c r="AP46" i="3"/>
  <c r="AO46" i="3"/>
  <c r="AK46" i="3"/>
  <c r="AJ46" i="3"/>
  <c r="AF46" i="3"/>
  <c r="AE46" i="3"/>
  <c r="AA46" i="3"/>
  <c r="Z46" i="3"/>
  <c r="V46" i="3"/>
  <c r="U46" i="3"/>
  <c r="Q46" i="3"/>
  <c r="P46" i="3"/>
  <c r="L46" i="3"/>
  <c r="K46" i="3"/>
  <c r="G46" i="3"/>
  <c r="F46" i="3"/>
  <c r="DU45" i="3"/>
  <c r="DT45" i="3"/>
  <c r="DP45" i="3"/>
  <c r="DO45" i="3"/>
  <c r="DK45" i="3"/>
  <c r="DH45" i="3"/>
  <c r="DG45" i="3"/>
  <c r="DC45" i="3"/>
  <c r="DB45" i="3"/>
  <c r="CX45" i="3"/>
  <c r="CW45" i="3"/>
  <c r="CS45" i="3"/>
  <c r="CR45" i="3"/>
  <c r="CN45" i="3"/>
  <c r="CM45" i="3"/>
  <c r="CI45" i="3"/>
  <c r="CH45" i="3"/>
  <c r="CD45" i="3"/>
  <c r="CC45" i="3"/>
  <c r="BY45" i="3"/>
  <c r="BX45" i="3"/>
  <c r="BT45" i="3"/>
  <c r="BS45" i="3"/>
  <c r="BO45" i="3"/>
  <c r="BJ45" i="3"/>
  <c r="BI45" i="3"/>
  <c r="BE45" i="3"/>
  <c r="BD45" i="3"/>
  <c r="AZ45" i="3"/>
  <c r="AY45" i="3"/>
  <c r="AU45" i="3"/>
  <c r="AT45" i="3"/>
  <c r="AP45" i="3"/>
  <c r="AO45" i="3"/>
  <c r="AK45" i="3"/>
  <c r="AJ45" i="3"/>
  <c r="AF45" i="3"/>
  <c r="AE45" i="3"/>
  <c r="AA45" i="3"/>
  <c r="Z45" i="3"/>
  <c r="V45" i="3"/>
  <c r="U45" i="3"/>
  <c r="Q45" i="3"/>
  <c r="P45" i="3"/>
  <c r="L45" i="3"/>
  <c r="K45" i="3"/>
  <c r="G45" i="3"/>
  <c r="F45" i="3"/>
  <c r="DU44" i="3"/>
  <c r="DT44" i="3"/>
  <c r="DP44" i="3"/>
  <c r="DO44" i="3"/>
  <c r="DK44" i="3"/>
  <c r="DH44" i="3"/>
  <c r="DG44" i="3"/>
  <c r="DC44" i="3"/>
  <c r="DB44" i="3"/>
  <c r="CX44" i="3"/>
  <c r="CW44" i="3"/>
  <c r="CS44" i="3"/>
  <c r="CR44" i="3"/>
  <c r="CN44" i="3"/>
  <c r="CM44" i="3"/>
  <c r="CI44" i="3"/>
  <c r="CH44" i="3"/>
  <c r="CD44" i="3"/>
  <c r="CC44" i="3"/>
  <c r="BY44" i="3"/>
  <c r="BX44" i="3"/>
  <c r="BT44" i="3"/>
  <c r="BS44" i="3"/>
  <c r="BO44" i="3"/>
  <c r="BJ44" i="3"/>
  <c r="BI44" i="3"/>
  <c r="BE44" i="3"/>
  <c r="BD44" i="3"/>
  <c r="AZ44" i="3"/>
  <c r="AY44" i="3"/>
  <c r="AU44" i="3"/>
  <c r="AT44" i="3"/>
  <c r="AP44" i="3"/>
  <c r="AO44" i="3"/>
  <c r="AK44" i="3"/>
  <c r="AJ44" i="3"/>
  <c r="AF44" i="3"/>
  <c r="AE44" i="3"/>
  <c r="AA44" i="3"/>
  <c r="Z44" i="3"/>
  <c r="V44" i="3"/>
  <c r="U44" i="3"/>
  <c r="Q44" i="3"/>
  <c r="P44" i="3"/>
  <c r="L44" i="3"/>
  <c r="K44" i="3"/>
  <c r="G44" i="3"/>
  <c r="F44" i="3"/>
  <c r="A44" i="3"/>
  <c r="A45" i="3" s="1"/>
  <c r="A46" i="3" s="1"/>
  <c r="A47" i="3" s="1"/>
  <c r="DU43" i="3"/>
  <c r="DT43" i="3"/>
  <c r="DP43" i="3"/>
  <c r="DO43" i="3"/>
  <c r="DK43" i="3"/>
  <c r="DH43" i="3"/>
  <c r="DG43" i="3"/>
  <c r="DC43" i="3"/>
  <c r="DB43" i="3"/>
  <c r="CX43" i="3"/>
  <c r="CW43" i="3"/>
  <c r="CS43" i="3"/>
  <c r="CR43" i="3"/>
  <c r="CN43" i="3"/>
  <c r="CM43" i="3"/>
  <c r="CI43" i="3"/>
  <c r="CH43" i="3"/>
  <c r="CD43" i="3"/>
  <c r="CC43" i="3"/>
  <c r="BY43" i="3"/>
  <c r="BX43" i="3"/>
  <c r="BT43" i="3"/>
  <c r="BS43" i="3"/>
  <c r="BO43" i="3"/>
  <c r="BJ43" i="3"/>
  <c r="BI43" i="3"/>
  <c r="BE43" i="3"/>
  <c r="BD43" i="3"/>
  <c r="AZ43" i="3"/>
  <c r="AY43" i="3"/>
  <c r="AU43" i="3"/>
  <c r="AT43" i="3"/>
  <c r="AP43" i="3"/>
  <c r="AO43" i="3"/>
  <c r="AK43" i="3"/>
  <c r="AJ43" i="3"/>
  <c r="AF43" i="3"/>
  <c r="AE43" i="3"/>
  <c r="AA43" i="3"/>
  <c r="Z43" i="3"/>
  <c r="V43" i="3"/>
  <c r="U43" i="3"/>
  <c r="Q43" i="3"/>
  <c r="P43" i="3"/>
  <c r="L43" i="3"/>
  <c r="K43" i="3"/>
  <c r="G43" i="3"/>
  <c r="F43" i="3"/>
  <c r="A43" i="3"/>
  <c r="DU42" i="3"/>
  <c r="DT42" i="3"/>
  <c r="DP42" i="3"/>
  <c r="DO42" i="3"/>
  <c r="DK42" i="3"/>
  <c r="DH42" i="3"/>
  <c r="DG42" i="3"/>
  <c r="DC42" i="3"/>
  <c r="DB42" i="3"/>
  <c r="CX42" i="3"/>
  <c r="CW42" i="3"/>
  <c r="CS42" i="3"/>
  <c r="CR42" i="3"/>
  <c r="CN42" i="3"/>
  <c r="CM42" i="3"/>
  <c r="CI42" i="3"/>
  <c r="CH42" i="3"/>
  <c r="CD42" i="3"/>
  <c r="CC42" i="3"/>
  <c r="BY42" i="3"/>
  <c r="BX42" i="3"/>
  <c r="BT42" i="3"/>
  <c r="BS42" i="3"/>
  <c r="BO42" i="3"/>
  <c r="BN42" i="3"/>
  <c r="BJ42" i="3"/>
  <c r="BI42" i="3"/>
  <c r="BE42" i="3"/>
  <c r="BD42" i="3"/>
  <c r="AZ42" i="3"/>
  <c r="AY42" i="3"/>
  <c r="AU42" i="3"/>
  <c r="AT42" i="3"/>
  <c r="AP42" i="3"/>
  <c r="AO42" i="3"/>
  <c r="AK42" i="3"/>
  <c r="AJ42" i="3"/>
  <c r="AF42" i="3"/>
  <c r="AE42" i="3"/>
  <c r="AA42" i="3"/>
  <c r="Z42" i="3"/>
  <c r="V42" i="3"/>
  <c r="U42" i="3"/>
  <c r="Q42" i="3"/>
  <c r="P42" i="3"/>
  <c r="L42" i="3"/>
  <c r="K42" i="3"/>
  <c r="G42" i="3"/>
  <c r="F42" i="3"/>
  <c r="DU41" i="3"/>
  <c r="DT41" i="3"/>
  <c r="DP41" i="3"/>
  <c r="DO41" i="3"/>
  <c r="DK41" i="3"/>
  <c r="DH41" i="3"/>
  <c r="DG41" i="3"/>
  <c r="DC41" i="3"/>
  <c r="DB41" i="3"/>
  <c r="CX41" i="3"/>
  <c r="CW41" i="3"/>
  <c r="CS41" i="3"/>
  <c r="CR41" i="3"/>
  <c r="CN41" i="3"/>
  <c r="CM41" i="3"/>
  <c r="CI41" i="3"/>
  <c r="CH41" i="3"/>
  <c r="CD41" i="3"/>
  <c r="CC41" i="3"/>
  <c r="BY41" i="3"/>
  <c r="BX41" i="3"/>
  <c r="BT41" i="3"/>
  <c r="BS41" i="3"/>
  <c r="BO41" i="3"/>
  <c r="BN41" i="3"/>
  <c r="BJ41" i="3"/>
  <c r="BI41" i="3"/>
  <c r="BE41" i="3"/>
  <c r="BD41" i="3"/>
  <c r="AZ41" i="3"/>
  <c r="AY41" i="3"/>
  <c r="AU41" i="3"/>
  <c r="AT41" i="3"/>
  <c r="AP41" i="3"/>
  <c r="AO41" i="3"/>
  <c r="AK41" i="3"/>
  <c r="AJ41" i="3"/>
  <c r="AF41" i="3"/>
  <c r="AE41" i="3"/>
  <c r="AA41" i="3"/>
  <c r="Z41" i="3"/>
  <c r="V41" i="3"/>
  <c r="U41" i="3"/>
  <c r="Q41" i="3"/>
  <c r="P41" i="3"/>
  <c r="L41" i="3"/>
  <c r="K41" i="3"/>
  <c r="G41" i="3"/>
  <c r="F41" i="3"/>
  <c r="DU40" i="3"/>
  <c r="DT40" i="3"/>
  <c r="DP40" i="3"/>
  <c r="DO40" i="3"/>
  <c r="DK40" i="3"/>
  <c r="DH40" i="3"/>
  <c r="DG40" i="3"/>
  <c r="DC40" i="3"/>
  <c r="DB40" i="3"/>
  <c r="CX40" i="3"/>
  <c r="CW40" i="3"/>
  <c r="CS40" i="3"/>
  <c r="CR40" i="3"/>
  <c r="CN40" i="3"/>
  <c r="CM40" i="3"/>
  <c r="CI40" i="3"/>
  <c r="CH40" i="3"/>
  <c r="CD40" i="3"/>
  <c r="CC40" i="3"/>
  <c r="BY40" i="3"/>
  <c r="BX40" i="3"/>
  <c r="BT40" i="3"/>
  <c r="BS40" i="3"/>
  <c r="BO40" i="3"/>
  <c r="BN40" i="3"/>
  <c r="BJ40" i="3"/>
  <c r="BI40" i="3"/>
  <c r="BE40" i="3"/>
  <c r="BD40" i="3"/>
  <c r="AZ40" i="3"/>
  <c r="AY40" i="3"/>
  <c r="AU40" i="3"/>
  <c r="AT40" i="3"/>
  <c r="AP40" i="3"/>
  <c r="AO40" i="3"/>
  <c r="AK40" i="3"/>
  <c r="AJ40" i="3"/>
  <c r="AF40" i="3"/>
  <c r="AE40" i="3"/>
  <c r="AA40" i="3"/>
  <c r="Z40" i="3"/>
  <c r="V40" i="3"/>
  <c r="U40" i="3"/>
  <c r="Q40" i="3"/>
  <c r="P40" i="3"/>
  <c r="L40" i="3"/>
  <c r="K40" i="3"/>
  <c r="G40" i="3"/>
  <c r="F40" i="3"/>
  <c r="DU39" i="3"/>
  <c r="DT39" i="3"/>
  <c r="DP39" i="3"/>
  <c r="DO39" i="3"/>
  <c r="DK39" i="3"/>
  <c r="DH39" i="3"/>
  <c r="DG39" i="3"/>
  <c r="DC39" i="3"/>
  <c r="DB39" i="3"/>
  <c r="CX39" i="3"/>
  <c r="CW39" i="3"/>
  <c r="CS39" i="3"/>
  <c r="CR39" i="3"/>
  <c r="CN39" i="3"/>
  <c r="CM39" i="3"/>
  <c r="CI39" i="3"/>
  <c r="CH39" i="3"/>
  <c r="CD39" i="3"/>
  <c r="CC39" i="3"/>
  <c r="BY39" i="3"/>
  <c r="BX39" i="3"/>
  <c r="BT39" i="3"/>
  <c r="BS39" i="3"/>
  <c r="BO39" i="3"/>
  <c r="BN39" i="3"/>
  <c r="BJ39" i="3"/>
  <c r="BI39" i="3"/>
  <c r="BE39" i="3"/>
  <c r="BD39" i="3"/>
  <c r="AZ39" i="3"/>
  <c r="AY39" i="3"/>
  <c r="AU39" i="3"/>
  <c r="AT39" i="3"/>
  <c r="AP39" i="3"/>
  <c r="AO39" i="3"/>
  <c r="AK39" i="3"/>
  <c r="AJ39" i="3"/>
  <c r="AF39" i="3"/>
  <c r="AE39" i="3"/>
  <c r="AA39" i="3"/>
  <c r="Z39" i="3"/>
  <c r="V39" i="3"/>
  <c r="U39" i="3"/>
  <c r="Q39" i="3"/>
  <c r="P39" i="3"/>
  <c r="L39" i="3"/>
  <c r="K39" i="3"/>
  <c r="G39" i="3"/>
  <c r="F39" i="3"/>
  <c r="DU38" i="3"/>
  <c r="DT38" i="3"/>
  <c r="DP38" i="3"/>
  <c r="DO38" i="3"/>
  <c r="DK38" i="3"/>
  <c r="DH38" i="3"/>
  <c r="DG38" i="3"/>
  <c r="DC38" i="3"/>
  <c r="DB38" i="3"/>
  <c r="CX38" i="3"/>
  <c r="CW38" i="3"/>
  <c r="CS38" i="3"/>
  <c r="CR38" i="3"/>
  <c r="CN38" i="3"/>
  <c r="CM38" i="3"/>
  <c r="CI38" i="3"/>
  <c r="CH38" i="3"/>
  <c r="CD38" i="3"/>
  <c r="CC38" i="3"/>
  <c r="BY38" i="3"/>
  <c r="BX38" i="3"/>
  <c r="BT38" i="3"/>
  <c r="BS38" i="3"/>
  <c r="BO38" i="3"/>
  <c r="BN38" i="3"/>
  <c r="BJ38" i="3"/>
  <c r="BI38" i="3"/>
  <c r="BE38" i="3"/>
  <c r="BD38" i="3"/>
  <c r="AZ38" i="3"/>
  <c r="AY38" i="3"/>
  <c r="AU38" i="3"/>
  <c r="AT38" i="3"/>
  <c r="AP38" i="3"/>
  <c r="AO38" i="3"/>
  <c r="AK38" i="3"/>
  <c r="AJ38" i="3"/>
  <c r="AF38" i="3"/>
  <c r="AE38" i="3"/>
  <c r="AA38" i="3"/>
  <c r="Z38" i="3"/>
  <c r="V38" i="3"/>
  <c r="U38" i="3"/>
  <c r="Q38" i="3"/>
  <c r="P38" i="3"/>
  <c r="L38" i="3"/>
  <c r="K38" i="3"/>
  <c r="G38" i="3"/>
  <c r="F38" i="3"/>
  <c r="DU37" i="3"/>
  <c r="DT37" i="3"/>
  <c r="DP37" i="3"/>
  <c r="DO37" i="3"/>
  <c r="DK37" i="3"/>
  <c r="DH37" i="3"/>
  <c r="DG37" i="3"/>
  <c r="DC37" i="3"/>
  <c r="DB37" i="3"/>
  <c r="CX37" i="3"/>
  <c r="CW37" i="3"/>
  <c r="CS37" i="3"/>
  <c r="CR37" i="3"/>
  <c r="CN37" i="3"/>
  <c r="CM37" i="3"/>
  <c r="CI37" i="3"/>
  <c r="CH37" i="3"/>
  <c r="CD37" i="3"/>
  <c r="CC37" i="3"/>
  <c r="BY37" i="3"/>
  <c r="BX37" i="3"/>
  <c r="BT37" i="3"/>
  <c r="BS37" i="3"/>
  <c r="BO37" i="3"/>
  <c r="BN37" i="3"/>
  <c r="BJ37" i="3"/>
  <c r="BI37" i="3"/>
  <c r="BE37" i="3"/>
  <c r="BD37" i="3"/>
  <c r="AZ37" i="3"/>
  <c r="AY37" i="3"/>
  <c r="AU37" i="3"/>
  <c r="AT37" i="3"/>
  <c r="AP37" i="3"/>
  <c r="AO37" i="3"/>
  <c r="AK37" i="3"/>
  <c r="AJ37" i="3"/>
  <c r="AF37" i="3"/>
  <c r="AE37" i="3"/>
  <c r="AA37" i="3"/>
  <c r="Z37" i="3"/>
  <c r="V37" i="3"/>
  <c r="U37" i="3"/>
  <c r="Q37" i="3"/>
  <c r="P37" i="3"/>
  <c r="L37" i="3"/>
  <c r="K37" i="3"/>
  <c r="G37" i="3"/>
  <c r="F37" i="3"/>
  <c r="DU36" i="3"/>
  <c r="DT36" i="3"/>
  <c r="DP36" i="3"/>
  <c r="DO36" i="3"/>
  <c r="DK36" i="3"/>
  <c r="DH36" i="3"/>
  <c r="DG36" i="3"/>
  <c r="DC36" i="3"/>
  <c r="DB36" i="3"/>
  <c r="CX36" i="3"/>
  <c r="CW36" i="3"/>
  <c r="CS36" i="3"/>
  <c r="CR36" i="3"/>
  <c r="CN36" i="3"/>
  <c r="CM36" i="3"/>
  <c r="CI36" i="3"/>
  <c r="CH36" i="3"/>
  <c r="CD36" i="3"/>
  <c r="CC36" i="3"/>
  <c r="BY36" i="3"/>
  <c r="BX36" i="3"/>
  <c r="BT36" i="3"/>
  <c r="BS36" i="3"/>
  <c r="BO36" i="3"/>
  <c r="BN36" i="3"/>
  <c r="BJ36" i="3"/>
  <c r="BI36" i="3"/>
  <c r="BE36" i="3"/>
  <c r="BD36" i="3"/>
  <c r="AZ36" i="3"/>
  <c r="AY36" i="3"/>
  <c r="AU36" i="3"/>
  <c r="AT36" i="3"/>
  <c r="AP36" i="3"/>
  <c r="AO36" i="3"/>
  <c r="AK36" i="3"/>
  <c r="AJ36" i="3"/>
  <c r="AF36" i="3"/>
  <c r="AE36" i="3"/>
  <c r="AA36" i="3"/>
  <c r="Z36" i="3"/>
  <c r="V36" i="3"/>
  <c r="U36" i="3"/>
  <c r="Q36" i="3"/>
  <c r="P36" i="3"/>
  <c r="L36" i="3"/>
  <c r="K36" i="3"/>
  <c r="G36" i="3"/>
  <c r="F36" i="3"/>
  <c r="DU35" i="3"/>
  <c r="DT35" i="3"/>
  <c r="DP35" i="3"/>
  <c r="DO35" i="3"/>
  <c r="DK35" i="3"/>
  <c r="DH35" i="3"/>
  <c r="DG35" i="3"/>
  <c r="DC35" i="3"/>
  <c r="DB35" i="3"/>
  <c r="CX35" i="3"/>
  <c r="CW35" i="3"/>
  <c r="CS35" i="3"/>
  <c r="CR35" i="3"/>
  <c r="CN35" i="3"/>
  <c r="CM35" i="3"/>
  <c r="CI35" i="3"/>
  <c r="CH35" i="3"/>
  <c r="CD35" i="3"/>
  <c r="CC35" i="3"/>
  <c r="BY35" i="3"/>
  <c r="BX35" i="3"/>
  <c r="BT35" i="3"/>
  <c r="BS35" i="3"/>
  <c r="BO35" i="3"/>
  <c r="BN35" i="3"/>
  <c r="BJ35" i="3"/>
  <c r="BI35" i="3"/>
  <c r="BE35" i="3"/>
  <c r="BD35" i="3"/>
  <c r="AZ35" i="3"/>
  <c r="AY35" i="3"/>
  <c r="AU35" i="3"/>
  <c r="AT35" i="3"/>
  <c r="AP35" i="3"/>
  <c r="AO35" i="3"/>
  <c r="AK35" i="3"/>
  <c r="AJ35" i="3"/>
  <c r="AF35" i="3"/>
  <c r="AE35" i="3"/>
  <c r="AA35" i="3"/>
  <c r="Z35" i="3"/>
  <c r="V35" i="3"/>
  <c r="U35" i="3"/>
  <c r="Q35" i="3"/>
  <c r="P35" i="3"/>
  <c r="L35" i="3"/>
  <c r="K35" i="3"/>
  <c r="G35" i="3"/>
  <c r="F35" i="3"/>
  <c r="DU34" i="3"/>
  <c r="DT34" i="3"/>
  <c r="DP34" i="3"/>
  <c r="DO34" i="3"/>
  <c r="DK34" i="3"/>
  <c r="DH34" i="3"/>
  <c r="DG34" i="3"/>
  <c r="DC34" i="3"/>
  <c r="DB34" i="3"/>
  <c r="CX34" i="3"/>
  <c r="CW34" i="3"/>
  <c r="CS34" i="3"/>
  <c r="CR34" i="3"/>
  <c r="CN34" i="3"/>
  <c r="CM34" i="3"/>
  <c r="CI34" i="3"/>
  <c r="CH34" i="3"/>
  <c r="CD34" i="3"/>
  <c r="CC34" i="3"/>
  <c r="BY34" i="3"/>
  <c r="BX34" i="3"/>
  <c r="BT34" i="3"/>
  <c r="BS34" i="3"/>
  <c r="BO34" i="3"/>
  <c r="BN34" i="3"/>
  <c r="BJ34" i="3"/>
  <c r="BI34" i="3"/>
  <c r="BE34" i="3"/>
  <c r="BD34" i="3"/>
  <c r="AZ34" i="3"/>
  <c r="AY34" i="3"/>
  <c r="AU34" i="3"/>
  <c r="AT34" i="3"/>
  <c r="AP34" i="3"/>
  <c r="AO34" i="3"/>
  <c r="AK34" i="3"/>
  <c r="AJ34" i="3"/>
  <c r="AF34" i="3"/>
  <c r="AE34" i="3"/>
  <c r="AA34" i="3"/>
  <c r="Z34" i="3"/>
  <c r="V34" i="3"/>
  <c r="U34" i="3"/>
  <c r="Q34" i="3"/>
  <c r="P34" i="3"/>
  <c r="L34" i="3"/>
  <c r="K34" i="3"/>
  <c r="G34" i="3"/>
  <c r="F34" i="3"/>
  <c r="DU33" i="3"/>
  <c r="DT33" i="3"/>
  <c r="DP33" i="3"/>
  <c r="DO33" i="3"/>
  <c r="DK33" i="3"/>
  <c r="DH33" i="3"/>
  <c r="DG33" i="3"/>
  <c r="DC33" i="3"/>
  <c r="DB33" i="3"/>
  <c r="CX33" i="3"/>
  <c r="CW33" i="3"/>
  <c r="CS33" i="3"/>
  <c r="CR33" i="3"/>
  <c r="CN33" i="3"/>
  <c r="CM33" i="3"/>
  <c r="CI33" i="3"/>
  <c r="CH33" i="3"/>
  <c r="CD33" i="3"/>
  <c r="CC33" i="3"/>
  <c r="BY33" i="3"/>
  <c r="BX33" i="3"/>
  <c r="BT33" i="3"/>
  <c r="BS33" i="3"/>
  <c r="BO33" i="3"/>
  <c r="BN33" i="3"/>
  <c r="BJ33" i="3"/>
  <c r="BI33" i="3"/>
  <c r="BE33" i="3"/>
  <c r="BD33" i="3"/>
  <c r="AZ33" i="3"/>
  <c r="AY33" i="3"/>
  <c r="AU33" i="3"/>
  <c r="AT33" i="3"/>
  <c r="AP33" i="3"/>
  <c r="AO33" i="3"/>
  <c r="AK33" i="3"/>
  <c r="AJ33" i="3"/>
  <c r="AF33" i="3"/>
  <c r="AE33" i="3"/>
  <c r="AA33" i="3"/>
  <c r="Z33" i="3"/>
  <c r="V33" i="3"/>
  <c r="U33" i="3"/>
  <c r="Q33" i="3"/>
  <c r="P33" i="3"/>
  <c r="L33" i="3"/>
  <c r="K33" i="3"/>
  <c r="G33" i="3"/>
  <c r="F33" i="3"/>
  <c r="DU32" i="3"/>
  <c r="DT32" i="3"/>
  <c r="DP32" i="3"/>
  <c r="DO32" i="3"/>
  <c r="DK32" i="3"/>
  <c r="DH32" i="3"/>
  <c r="DG32" i="3"/>
  <c r="DC32" i="3"/>
  <c r="DB32" i="3"/>
  <c r="CX32" i="3"/>
  <c r="CW32" i="3"/>
  <c r="CS32" i="3"/>
  <c r="CR32" i="3"/>
  <c r="CN32" i="3"/>
  <c r="CM32" i="3"/>
  <c r="CI32" i="3"/>
  <c r="CH32" i="3"/>
  <c r="CD32" i="3"/>
  <c r="CC32" i="3"/>
  <c r="BY32" i="3"/>
  <c r="BX32" i="3"/>
  <c r="BT32" i="3"/>
  <c r="BS32" i="3"/>
  <c r="BO32" i="3"/>
  <c r="BN32" i="3"/>
  <c r="BJ32" i="3"/>
  <c r="BI32" i="3"/>
  <c r="BE32" i="3"/>
  <c r="BD32" i="3"/>
  <c r="AZ32" i="3"/>
  <c r="AY32" i="3"/>
  <c r="AU32" i="3"/>
  <c r="AT32" i="3"/>
  <c r="AP32" i="3"/>
  <c r="AO32" i="3"/>
  <c r="AK32" i="3"/>
  <c r="AJ32" i="3"/>
  <c r="AF32" i="3"/>
  <c r="AE32" i="3"/>
  <c r="AA32" i="3"/>
  <c r="Z32" i="3"/>
  <c r="V32" i="3"/>
  <c r="U32" i="3"/>
  <c r="Q32" i="3"/>
  <c r="P32" i="3"/>
  <c r="L32" i="3"/>
  <c r="K32" i="3"/>
  <c r="G32" i="3"/>
  <c r="F32" i="3"/>
  <c r="DU31" i="3"/>
  <c r="DT31" i="3"/>
  <c r="DP31" i="3"/>
  <c r="DO31" i="3"/>
  <c r="DK31" i="3"/>
  <c r="DH31" i="3"/>
  <c r="DG31" i="3"/>
  <c r="DC31" i="3"/>
  <c r="DB31" i="3"/>
  <c r="CX31" i="3"/>
  <c r="CW31" i="3"/>
  <c r="CS31" i="3"/>
  <c r="CR31" i="3"/>
  <c r="CN31" i="3"/>
  <c r="CM31" i="3"/>
  <c r="CI31" i="3"/>
  <c r="CH31" i="3"/>
  <c r="CD31" i="3"/>
  <c r="CC31" i="3"/>
  <c r="BY31" i="3"/>
  <c r="BX31" i="3"/>
  <c r="BT31" i="3"/>
  <c r="BS31" i="3"/>
  <c r="BO31" i="3"/>
  <c r="BN31" i="3"/>
  <c r="BJ31" i="3"/>
  <c r="BI31" i="3"/>
  <c r="BE31" i="3"/>
  <c r="BD31" i="3"/>
  <c r="AZ31" i="3"/>
  <c r="AY31" i="3"/>
  <c r="AU31" i="3"/>
  <c r="AT31" i="3"/>
  <c r="AP31" i="3"/>
  <c r="AO31" i="3"/>
  <c r="AK31" i="3"/>
  <c r="AJ31" i="3"/>
  <c r="AF31" i="3"/>
  <c r="AE31" i="3"/>
  <c r="AA31" i="3"/>
  <c r="Z31" i="3"/>
  <c r="V31" i="3"/>
  <c r="U31" i="3"/>
  <c r="Q31" i="3"/>
  <c r="P31" i="3"/>
  <c r="L31" i="3"/>
  <c r="K31" i="3"/>
  <c r="G31" i="3"/>
  <c r="F31" i="3"/>
  <c r="A31" i="3"/>
  <c r="DU30" i="3"/>
  <c r="DT30" i="3"/>
  <c r="DP30" i="3"/>
  <c r="DO30" i="3"/>
  <c r="DK30" i="3"/>
  <c r="DH30" i="3"/>
  <c r="DG30" i="3"/>
  <c r="DC30" i="3"/>
  <c r="DB30" i="3"/>
  <c r="CX30" i="3"/>
  <c r="CW30" i="3"/>
  <c r="CS30" i="3"/>
  <c r="CR30" i="3"/>
  <c r="CN30" i="3"/>
  <c r="CM30" i="3"/>
  <c r="CI30" i="3"/>
  <c r="CH30" i="3"/>
  <c r="CD30" i="3"/>
  <c r="CC30" i="3"/>
  <c r="BY30" i="3"/>
  <c r="BX30" i="3"/>
  <c r="BT30" i="3"/>
  <c r="BS30" i="3"/>
  <c r="BO30" i="3"/>
  <c r="BN30" i="3"/>
  <c r="BJ30" i="3"/>
  <c r="BI30" i="3"/>
  <c r="BE30" i="3"/>
  <c r="BD30" i="3"/>
  <c r="AZ30" i="3"/>
  <c r="AY30" i="3"/>
  <c r="AU30" i="3"/>
  <c r="AT30" i="3"/>
  <c r="AP30" i="3"/>
  <c r="AO30" i="3"/>
  <c r="AK30" i="3"/>
  <c r="AJ30" i="3"/>
  <c r="AF30" i="3"/>
  <c r="AE30" i="3"/>
  <c r="AA30" i="3"/>
  <c r="Z30" i="3"/>
  <c r="V30" i="3"/>
  <c r="U30" i="3"/>
  <c r="Q30" i="3"/>
  <c r="P30" i="3"/>
  <c r="L30" i="3"/>
  <c r="K30" i="3"/>
  <c r="G30" i="3"/>
  <c r="F30" i="3"/>
  <c r="DU29" i="3"/>
  <c r="DT29" i="3"/>
  <c r="DP29" i="3"/>
  <c r="DO29" i="3"/>
  <c r="DH29" i="3"/>
  <c r="DG29" i="3"/>
  <c r="DC29" i="3"/>
  <c r="DB29" i="3"/>
  <c r="CX29" i="3"/>
  <c r="CW29" i="3"/>
  <c r="CS29" i="3"/>
  <c r="CR29" i="3"/>
  <c r="CN29" i="3"/>
  <c r="CM29" i="3"/>
  <c r="CI29" i="3"/>
  <c r="CH29" i="3"/>
  <c r="CD29" i="3"/>
  <c r="CC29" i="3"/>
  <c r="BY29" i="3"/>
  <c r="BX29" i="3"/>
  <c r="BT29" i="3"/>
  <c r="BS29" i="3"/>
  <c r="BO29" i="3"/>
  <c r="BN29" i="3"/>
  <c r="BJ29" i="3"/>
  <c r="BI29" i="3"/>
  <c r="BE29" i="3"/>
  <c r="BD29" i="3"/>
  <c r="AZ29" i="3"/>
  <c r="AY29" i="3"/>
  <c r="AU29" i="3"/>
  <c r="AT29" i="3"/>
  <c r="AP29" i="3"/>
  <c r="AO29" i="3"/>
  <c r="AK29" i="3"/>
  <c r="AJ29" i="3"/>
  <c r="AF29" i="3"/>
  <c r="AE29" i="3"/>
  <c r="AA29" i="3"/>
  <c r="Z29" i="3"/>
  <c r="V29" i="3"/>
  <c r="U29" i="3"/>
  <c r="Q29" i="3"/>
  <c r="P29" i="3"/>
  <c r="L29" i="3"/>
  <c r="K29" i="3"/>
  <c r="G29" i="3"/>
  <c r="F29" i="3"/>
  <c r="DU28" i="3"/>
  <c r="DT28" i="3"/>
  <c r="DP28" i="3"/>
  <c r="DO28" i="3"/>
  <c r="DH28" i="3"/>
  <c r="DG28" i="3"/>
  <c r="DC28" i="3"/>
  <c r="DB28" i="3"/>
  <c r="CX28" i="3"/>
  <c r="CW28" i="3"/>
  <c r="CS28" i="3"/>
  <c r="CR28" i="3"/>
  <c r="CN28" i="3"/>
  <c r="CM28" i="3"/>
  <c r="CI28" i="3"/>
  <c r="CH28" i="3"/>
  <c r="CD28" i="3"/>
  <c r="CC28" i="3"/>
  <c r="BY28" i="3"/>
  <c r="BX28" i="3"/>
  <c r="BT28" i="3"/>
  <c r="BS28" i="3"/>
  <c r="BO28" i="3"/>
  <c r="BN28" i="3"/>
  <c r="BJ28" i="3"/>
  <c r="BI28" i="3"/>
  <c r="BE28" i="3"/>
  <c r="BD28" i="3"/>
  <c r="AZ28" i="3"/>
  <c r="AY28" i="3"/>
  <c r="AU28" i="3"/>
  <c r="AT28" i="3"/>
  <c r="AP28" i="3"/>
  <c r="AO28" i="3"/>
  <c r="AK28" i="3"/>
  <c r="AJ28" i="3"/>
  <c r="AF28" i="3"/>
  <c r="AE28" i="3"/>
  <c r="AA28" i="3"/>
  <c r="Z28" i="3"/>
  <c r="V28" i="3"/>
  <c r="U28" i="3"/>
  <c r="Q28" i="3"/>
  <c r="P28" i="3"/>
  <c r="L28" i="3"/>
  <c r="K28" i="3"/>
  <c r="G28" i="3"/>
  <c r="F28" i="3"/>
  <c r="DU27" i="3"/>
  <c r="DT27" i="3"/>
  <c r="DP27" i="3"/>
  <c r="DO27" i="3"/>
  <c r="DH27" i="3"/>
  <c r="DG27" i="3"/>
  <c r="DC27" i="3"/>
  <c r="DB27" i="3"/>
  <c r="CX27" i="3"/>
  <c r="CW27" i="3"/>
  <c r="CS27" i="3"/>
  <c r="CR27" i="3"/>
  <c r="CN27" i="3"/>
  <c r="CM27" i="3"/>
  <c r="CI27" i="3"/>
  <c r="CH27" i="3"/>
  <c r="CD27" i="3"/>
  <c r="CC27" i="3"/>
  <c r="BY27" i="3"/>
  <c r="BX27" i="3"/>
  <c r="BT27" i="3"/>
  <c r="BS27" i="3"/>
  <c r="BO27" i="3"/>
  <c r="BN27" i="3"/>
  <c r="BJ27" i="3"/>
  <c r="BI27" i="3"/>
  <c r="BE27" i="3"/>
  <c r="BD27" i="3"/>
  <c r="AZ27" i="3"/>
  <c r="AY27" i="3"/>
  <c r="AU27" i="3"/>
  <c r="AT27" i="3"/>
  <c r="AP27" i="3"/>
  <c r="AO27" i="3"/>
  <c r="AK27" i="3"/>
  <c r="AJ27" i="3"/>
  <c r="AF27" i="3"/>
  <c r="AE27" i="3"/>
  <c r="AA27" i="3"/>
  <c r="Z27" i="3"/>
  <c r="V27" i="3"/>
  <c r="U27" i="3"/>
  <c r="Q27" i="3"/>
  <c r="P27" i="3"/>
  <c r="L27" i="3"/>
  <c r="K27" i="3"/>
  <c r="G27" i="3"/>
  <c r="F27" i="3"/>
  <c r="DU26" i="3"/>
  <c r="DT26" i="3"/>
  <c r="DP26" i="3"/>
  <c r="DO26" i="3"/>
  <c r="DH26" i="3"/>
  <c r="DG26" i="3"/>
  <c r="DC26" i="3"/>
  <c r="DB26" i="3"/>
  <c r="CX26" i="3"/>
  <c r="CW26" i="3"/>
  <c r="CS26" i="3"/>
  <c r="CR26" i="3"/>
  <c r="CN26" i="3"/>
  <c r="CM26" i="3"/>
  <c r="CI26" i="3"/>
  <c r="CH26" i="3"/>
  <c r="CD26" i="3"/>
  <c r="CC26" i="3"/>
  <c r="BY26" i="3"/>
  <c r="BX26" i="3"/>
  <c r="BT26" i="3"/>
  <c r="BS26" i="3"/>
  <c r="BO26" i="3"/>
  <c r="BN26" i="3"/>
  <c r="BJ26" i="3"/>
  <c r="BI26" i="3"/>
  <c r="BE26" i="3"/>
  <c r="BD26" i="3"/>
  <c r="AZ26" i="3"/>
  <c r="AY26" i="3"/>
  <c r="AU26" i="3"/>
  <c r="AT26" i="3"/>
  <c r="AP26" i="3"/>
  <c r="AO26" i="3"/>
  <c r="AK26" i="3"/>
  <c r="AJ26" i="3"/>
  <c r="AF26" i="3"/>
  <c r="AE26" i="3"/>
  <c r="AA26" i="3"/>
  <c r="Z26" i="3"/>
  <c r="V26" i="3"/>
  <c r="U26" i="3"/>
  <c r="Q26" i="3"/>
  <c r="P26" i="3"/>
  <c r="L26" i="3"/>
  <c r="K26" i="3"/>
  <c r="G26" i="3"/>
  <c r="F26" i="3"/>
  <c r="DU25" i="3"/>
  <c r="DT25" i="3"/>
  <c r="DP25" i="3"/>
  <c r="DO25" i="3"/>
  <c r="DH25" i="3"/>
  <c r="DG25" i="3"/>
  <c r="DC25" i="3"/>
  <c r="DB25" i="3"/>
  <c r="CX25" i="3"/>
  <c r="CW25" i="3"/>
  <c r="CS25" i="3"/>
  <c r="CR25" i="3"/>
  <c r="CN25" i="3"/>
  <c r="CM25" i="3"/>
  <c r="CI25" i="3"/>
  <c r="CH25" i="3"/>
  <c r="CD25" i="3"/>
  <c r="CC25" i="3"/>
  <c r="BY25" i="3"/>
  <c r="BX25" i="3"/>
  <c r="BT25" i="3"/>
  <c r="BS25" i="3"/>
  <c r="BO25" i="3"/>
  <c r="BN25" i="3"/>
  <c r="BJ25" i="3"/>
  <c r="BI25" i="3"/>
  <c r="BE25" i="3"/>
  <c r="BD25" i="3"/>
  <c r="AZ25" i="3"/>
  <c r="AY25" i="3"/>
  <c r="AU25" i="3"/>
  <c r="AT25" i="3"/>
  <c r="AP25" i="3"/>
  <c r="AO25" i="3"/>
  <c r="AK25" i="3"/>
  <c r="AJ25" i="3"/>
  <c r="AF25" i="3"/>
  <c r="AE25" i="3"/>
  <c r="AA25" i="3"/>
  <c r="Z25" i="3"/>
  <c r="V25" i="3"/>
  <c r="U25" i="3"/>
  <c r="Q25" i="3"/>
  <c r="P25" i="3"/>
  <c r="L25" i="3"/>
  <c r="K25" i="3"/>
  <c r="G25" i="3"/>
  <c r="F25" i="3"/>
  <c r="DU24" i="3"/>
  <c r="DT24" i="3"/>
  <c r="DP24" i="3"/>
  <c r="DO24" i="3"/>
  <c r="DK24" i="3"/>
  <c r="DH24" i="3"/>
  <c r="DG24" i="3"/>
  <c r="DC24" i="3"/>
  <c r="DB24" i="3"/>
  <c r="CX24" i="3"/>
  <c r="CW24" i="3"/>
  <c r="CS24" i="3"/>
  <c r="CR24" i="3"/>
  <c r="CN24" i="3"/>
  <c r="CM24" i="3"/>
  <c r="CI24" i="3"/>
  <c r="CH24" i="3"/>
  <c r="CD24" i="3"/>
  <c r="CC24" i="3"/>
  <c r="BY24" i="3"/>
  <c r="BX24" i="3"/>
  <c r="BT24" i="3"/>
  <c r="BS24" i="3"/>
  <c r="BO24" i="3"/>
  <c r="BN24" i="3"/>
  <c r="BJ24" i="3"/>
  <c r="BI24" i="3"/>
  <c r="BE24" i="3"/>
  <c r="BD24" i="3"/>
  <c r="AZ24" i="3"/>
  <c r="AY24" i="3"/>
  <c r="AU24" i="3"/>
  <c r="AT24" i="3"/>
  <c r="AP24" i="3"/>
  <c r="AO24" i="3"/>
  <c r="AK24" i="3"/>
  <c r="AJ24" i="3"/>
  <c r="AF24" i="3"/>
  <c r="AE24" i="3"/>
  <c r="AA24" i="3"/>
  <c r="Z24" i="3"/>
  <c r="V24" i="3"/>
  <c r="U24" i="3"/>
  <c r="Q24" i="3"/>
  <c r="P24" i="3"/>
  <c r="L24" i="3"/>
  <c r="K24" i="3"/>
  <c r="G24" i="3"/>
  <c r="F24" i="3"/>
  <c r="DU23" i="3"/>
  <c r="DT23" i="3"/>
  <c r="DP23" i="3"/>
  <c r="DO23" i="3"/>
  <c r="DK23" i="3"/>
  <c r="DH23" i="3"/>
  <c r="DG23" i="3"/>
  <c r="DC23" i="3"/>
  <c r="DB23" i="3"/>
  <c r="CX23" i="3"/>
  <c r="CW23" i="3"/>
  <c r="CS23" i="3"/>
  <c r="CR23" i="3"/>
  <c r="CN23" i="3"/>
  <c r="CM23" i="3"/>
  <c r="CI23" i="3"/>
  <c r="CH23" i="3"/>
  <c r="CD23" i="3"/>
  <c r="CC23" i="3"/>
  <c r="BY23" i="3"/>
  <c r="BX23" i="3"/>
  <c r="BT23" i="3"/>
  <c r="BS23" i="3"/>
  <c r="BO23" i="3"/>
  <c r="BN23" i="3"/>
  <c r="BJ23" i="3"/>
  <c r="BI23" i="3"/>
  <c r="BE23" i="3"/>
  <c r="BD23" i="3"/>
  <c r="AZ23" i="3"/>
  <c r="AY23" i="3"/>
  <c r="AU23" i="3"/>
  <c r="AT23" i="3"/>
  <c r="AP23" i="3"/>
  <c r="AO23" i="3"/>
  <c r="AK23" i="3"/>
  <c r="AJ23" i="3"/>
  <c r="AF23" i="3"/>
  <c r="AE23" i="3"/>
  <c r="AA23" i="3"/>
  <c r="Z23" i="3"/>
  <c r="V23" i="3"/>
  <c r="U23" i="3"/>
  <c r="Q23" i="3"/>
  <c r="P23" i="3"/>
  <c r="L23" i="3"/>
  <c r="K23" i="3"/>
  <c r="G23" i="3"/>
  <c r="F23" i="3"/>
  <c r="DU22" i="3"/>
  <c r="DT22" i="3"/>
  <c r="DP22" i="3"/>
  <c r="DO22" i="3"/>
  <c r="DK22" i="3"/>
  <c r="DH22" i="3"/>
  <c r="DG22" i="3"/>
  <c r="DC22" i="3"/>
  <c r="DB22" i="3"/>
  <c r="CX22" i="3"/>
  <c r="CW22" i="3"/>
  <c r="CS22" i="3"/>
  <c r="CR22" i="3"/>
  <c r="CN22" i="3"/>
  <c r="CM22" i="3"/>
  <c r="CI22" i="3"/>
  <c r="CH22" i="3"/>
  <c r="CD22" i="3"/>
  <c r="CC22" i="3"/>
  <c r="BY22" i="3"/>
  <c r="BX22" i="3"/>
  <c r="BT22" i="3"/>
  <c r="BS22" i="3"/>
  <c r="BO22" i="3"/>
  <c r="BN22" i="3"/>
  <c r="BJ22" i="3"/>
  <c r="BI22" i="3"/>
  <c r="BE22" i="3"/>
  <c r="BD22" i="3"/>
  <c r="AZ22" i="3"/>
  <c r="AY22" i="3"/>
  <c r="AU22" i="3"/>
  <c r="AT22" i="3"/>
  <c r="AP22" i="3"/>
  <c r="AO22" i="3"/>
  <c r="AK22" i="3"/>
  <c r="AJ22" i="3"/>
  <c r="AF22" i="3"/>
  <c r="AE22" i="3"/>
  <c r="AA22" i="3"/>
  <c r="Z22" i="3"/>
  <c r="V22" i="3"/>
  <c r="U22" i="3"/>
  <c r="Q22" i="3"/>
  <c r="P22" i="3"/>
  <c r="L22" i="3"/>
  <c r="K22" i="3"/>
  <c r="G22" i="3"/>
  <c r="F22" i="3"/>
  <c r="DU21" i="3"/>
  <c r="DT21" i="3"/>
  <c r="DP21" i="3"/>
  <c r="DO21" i="3"/>
  <c r="DK21" i="3"/>
  <c r="DH21" i="3"/>
  <c r="DG21" i="3"/>
  <c r="DC21" i="3"/>
  <c r="DB21" i="3"/>
  <c r="CX21" i="3"/>
  <c r="CW21" i="3"/>
  <c r="CS21" i="3"/>
  <c r="CR21" i="3"/>
  <c r="CN21" i="3"/>
  <c r="CM21" i="3"/>
  <c r="CI21" i="3"/>
  <c r="CH21" i="3"/>
  <c r="CD21" i="3"/>
  <c r="CC21" i="3"/>
  <c r="BY21" i="3"/>
  <c r="BX21" i="3"/>
  <c r="BT21" i="3"/>
  <c r="BS21" i="3"/>
  <c r="BO21" i="3"/>
  <c r="BN21" i="3"/>
  <c r="BJ21" i="3"/>
  <c r="BI21" i="3"/>
  <c r="BE21" i="3"/>
  <c r="BD21" i="3"/>
  <c r="AZ21" i="3"/>
  <c r="AY21" i="3"/>
  <c r="AU21" i="3"/>
  <c r="AT21" i="3"/>
  <c r="AP21" i="3"/>
  <c r="AO21" i="3"/>
  <c r="AK21" i="3"/>
  <c r="AJ21" i="3"/>
  <c r="AF21" i="3"/>
  <c r="AE21" i="3"/>
  <c r="AA21" i="3"/>
  <c r="Z21" i="3"/>
  <c r="V21" i="3"/>
  <c r="U21" i="3"/>
  <c r="Q21" i="3"/>
  <c r="P21" i="3"/>
  <c r="L21" i="3"/>
  <c r="K21" i="3"/>
  <c r="G21" i="3"/>
  <c r="F21" i="3"/>
  <c r="DU20" i="3"/>
  <c r="DT20" i="3"/>
  <c r="DP20" i="3"/>
  <c r="DO20" i="3"/>
  <c r="DK20" i="3"/>
  <c r="DH20" i="3"/>
  <c r="DG20" i="3"/>
  <c r="DC20" i="3"/>
  <c r="DB20" i="3"/>
  <c r="CX20" i="3"/>
  <c r="CW20" i="3"/>
  <c r="CS20" i="3"/>
  <c r="CR20" i="3"/>
  <c r="CN20" i="3"/>
  <c r="CM20" i="3"/>
  <c r="CI20" i="3"/>
  <c r="CH20" i="3"/>
  <c r="CD20" i="3"/>
  <c r="CC20" i="3"/>
  <c r="BY20" i="3"/>
  <c r="BX20" i="3"/>
  <c r="BT20" i="3"/>
  <c r="BS20" i="3"/>
  <c r="BO20" i="3"/>
  <c r="BN20" i="3"/>
  <c r="BJ20" i="3"/>
  <c r="BI20" i="3"/>
  <c r="BE20" i="3"/>
  <c r="BD20" i="3"/>
  <c r="AZ20" i="3"/>
  <c r="AY20" i="3"/>
  <c r="AU20" i="3"/>
  <c r="AT20" i="3"/>
  <c r="AP20" i="3"/>
  <c r="AO20" i="3"/>
  <c r="AK20" i="3"/>
  <c r="AJ20" i="3"/>
  <c r="AF20" i="3"/>
  <c r="AE20" i="3"/>
  <c r="AA20" i="3"/>
  <c r="Z20" i="3"/>
  <c r="V20" i="3"/>
  <c r="U20" i="3"/>
  <c r="Q20" i="3"/>
  <c r="P20" i="3"/>
  <c r="L20" i="3"/>
  <c r="K20" i="3"/>
  <c r="G20" i="3"/>
  <c r="F20" i="3"/>
  <c r="DU19" i="3"/>
  <c r="DT19" i="3"/>
  <c r="DP19" i="3"/>
  <c r="DO19" i="3"/>
  <c r="DK19" i="3"/>
  <c r="DH19" i="3"/>
  <c r="DG19" i="3"/>
  <c r="DC19" i="3"/>
  <c r="DB19" i="3"/>
  <c r="CX19" i="3"/>
  <c r="CW19" i="3"/>
  <c r="CS19" i="3"/>
  <c r="CR19" i="3"/>
  <c r="CN19" i="3"/>
  <c r="CM19" i="3"/>
  <c r="CI19" i="3"/>
  <c r="CH19" i="3"/>
  <c r="CD19" i="3"/>
  <c r="CC19" i="3"/>
  <c r="BY19" i="3"/>
  <c r="BX19" i="3"/>
  <c r="BT19" i="3"/>
  <c r="BS19" i="3"/>
  <c r="BO19" i="3"/>
  <c r="BN19" i="3"/>
  <c r="BJ19" i="3"/>
  <c r="BI19" i="3"/>
  <c r="BE19" i="3"/>
  <c r="BD19" i="3"/>
  <c r="AZ19" i="3"/>
  <c r="AY19" i="3"/>
  <c r="AU19" i="3"/>
  <c r="AT19" i="3"/>
  <c r="AP19" i="3"/>
  <c r="AO19" i="3"/>
  <c r="AO18" i="3" s="1"/>
  <c r="AK19" i="3"/>
  <c r="AJ19" i="3"/>
  <c r="AF19" i="3"/>
  <c r="AE19" i="3"/>
  <c r="AA19" i="3"/>
  <c r="Z19" i="3"/>
  <c r="V19" i="3"/>
  <c r="U19" i="3"/>
  <c r="Q19" i="3"/>
  <c r="P19" i="3"/>
  <c r="L19" i="3"/>
  <c r="K19" i="3"/>
  <c r="G19" i="3"/>
  <c r="F19" i="3"/>
  <c r="DU18" i="3"/>
  <c r="DT18" i="3"/>
  <c r="DP18" i="3"/>
  <c r="DO18" i="3"/>
  <c r="DK18" i="3"/>
  <c r="DH18" i="3"/>
  <c r="DG18" i="3"/>
  <c r="DC18" i="3"/>
  <c r="DB18" i="3"/>
  <c r="CX18" i="3"/>
  <c r="CW18" i="3"/>
  <c r="CS18" i="3"/>
  <c r="CR18" i="3"/>
  <c r="CN18" i="3"/>
  <c r="CM18" i="3"/>
  <c r="CI18" i="3"/>
  <c r="CH18" i="3"/>
  <c r="CD18" i="3"/>
  <c r="CC18" i="3"/>
  <c r="BY18" i="3"/>
  <c r="BX18" i="3"/>
  <c r="BT18" i="3"/>
  <c r="BS18" i="3"/>
  <c r="BO18" i="3"/>
  <c r="BN18" i="3"/>
  <c r="BJ18" i="3"/>
  <c r="BI18" i="3"/>
  <c r="BE18" i="3"/>
  <c r="BD18" i="3"/>
  <c r="AZ18" i="3"/>
  <c r="AY18" i="3"/>
  <c r="AU18" i="3"/>
  <c r="AT18" i="3"/>
  <c r="AP18" i="3"/>
  <c r="AK18" i="3"/>
  <c r="AJ18" i="3"/>
  <c r="AF18" i="3"/>
  <c r="AE18" i="3"/>
  <c r="AA18" i="3"/>
  <c r="Z18" i="3"/>
  <c r="V18" i="3"/>
  <c r="U18" i="3"/>
  <c r="Q18" i="3"/>
  <c r="P18" i="3"/>
  <c r="L18" i="3"/>
  <c r="K18" i="3"/>
  <c r="G18" i="3"/>
  <c r="F18" i="3"/>
  <c r="DU17" i="3"/>
  <c r="DT17" i="3"/>
  <c r="DP17" i="3"/>
  <c r="DO17" i="3"/>
  <c r="DK17" i="3"/>
  <c r="DH17" i="3"/>
  <c r="DG17" i="3"/>
  <c r="DC17" i="3"/>
  <c r="DB17" i="3"/>
  <c r="CX17" i="3"/>
  <c r="CW17" i="3"/>
  <c r="CS17" i="3"/>
  <c r="CR17" i="3"/>
  <c r="CN17" i="3"/>
  <c r="CM17" i="3"/>
  <c r="CI17" i="3"/>
  <c r="CH17" i="3"/>
  <c r="CD17" i="3"/>
  <c r="CC17" i="3"/>
  <c r="BY17" i="3"/>
  <c r="BX17" i="3"/>
  <c r="BT17" i="3"/>
  <c r="BS17" i="3"/>
  <c r="BO17" i="3"/>
  <c r="BN17" i="3"/>
  <c r="BJ17" i="3"/>
  <c r="BI17" i="3"/>
  <c r="BE17" i="3"/>
  <c r="BD17" i="3"/>
  <c r="AZ17" i="3"/>
  <c r="AY17" i="3"/>
  <c r="AU17" i="3"/>
  <c r="AT17" i="3"/>
  <c r="AP17" i="3"/>
  <c r="AO17" i="3"/>
  <c r="AK17" i="3"/>
  <c r="AJ17" i="3"/>
  <c r="AF17" i="3"/>
  <c r="AE17" i="3"/>
  <c r="AA17" i="3"/>
  <c r="Z17" i="3"/>
  <c r="V17" i="3"/>
  <c r="U17" i="3"/>
  <c r="Q17" i="3"/>
  <c r="P17" i="3"/>
  <c r="L17" i="3"/>
  <c r="K17" i="3"/>
  <c r="G17" i="3"/>
  <c r="F17" i="3"/>
  <c r="DU16" i="3"/>
  <c r="DT16" i="3"/>
  <c r="DP16" i="3"/>
  <c r="DO16" i="3"/>
  <c r="DK16" i="3"/>
  <c r="DH16" i="3"/>
  <c r="DG16" i="3"/>
  <c r="DC16" i="3"/>
  <c r="DB16" i="3"/>
  <c r="CX16" i="3"/>
  <c r="CW16" i="3"/>
  <c r="CS16" i="3"/>
  <c r="CR16" i="3"/>
  <c r="CN16" i="3"/>
  <c r="CM16" i="3"/>
  <c r="CI16" i="3"/>
  <c r="CH16" i="3"/>
  <c r="CD16" i="3"/>
  <c r="CC16" i="3"/>
  <c r="BY16" i="3"/>
  <c r="BX16" i="3"/>
  <c r="BT16" i="3"/>
  <c r="BS16" i="3"/>
  <c r="BO16" i="3"/>
  <c r="BN16" i="3"/>
  <c r="BJ16" i="3"/>
  <c r="BI16" i="3"/>
  <c r="BE16" i="3"/>
  <c r="BD16" i="3"/>
  <c r="AZ16" i="3"/>
  <c r="AY16" i="3"/>
  <c r="AU16" i="3"/>
  <c r="AT16" i="3"/>
  <c r="AP16" i="3"/>
  <c r="AO16" i="3"/>
  <c r="AK16" i="3"/>
  <c r="AJ16" i="3"/>
  <c r="AF16" i="3"/>
  <c r="AE16" i="3"/>
  <c r="AA16" i="3"/>
  <c r="Z16" i="3"/>
  <c r="V16" i="3"/>
  <c r="U16" i="3"/>
  <c r="Q16" i="3"/>
  <c r="P16" i="3"/>
  <c r="L16" i="3"/>
  <c r="K16" i="3"/>
  <c r="G16" i="3"/>
  <c r="F16" i="3"/>
  <c r="DU15" i="3"/>
  <c r="DT15" i="3"/>
  <c r="DP15" i="3"/>
  <c r="DO15" i="3"/>
  <c r="DK15" i="3"/>
  <c r="DH15" i="3"/>
  <c r="DG15" i="3"/>
  <c r="DC15" i="3"/>
  <c r="DB15" i="3"/>
  <c r="CX15" i="3"/>
  <c r="CW15" i="3"/>
  <c r="CS15" i="3"/>
  <c r="CR15" i="3"/>
  <c r="CN15" i="3"/>
  <c r="CM15" i="3"/>
  <c r="CI15" i="3"/>
  <c r="CH15" i="3"/>
  <c r="CD15" i="3"/>
  <c r="CC15" i="3"/>
  <c r="BY15" i="3"/>
  <c r="BX15" i="3"/>
  <c r="BT15" i="3"/>
  <c r="BS15" i="3"/>
  <c r="BO15" i="3"/>
  <c r="BN15" i="3"/>
  <c r="BJ15" i="3"/>
  <c r="BI15" i="3"/>
  <c r="BE15" i="3"/>
  <c r="BD15" i="3"/>
  <c r="AZ15" i="3"/>
  <c r="AY15" i="3"/>
  <c r="AU15" i="3"/>
  <c r="AT15" i="3"/>
  <c r="AP15" i="3"/>
  <c r="AO15" i="3"/>
  <c r="AK15" i="3"/>
  <c r="AJ15" i="3"/>
  <c r="AF15" i="3"/>
  <c r="AE15" i="3"/>
  <c r="AA15" i="3"/>
  <c r="Z15" i="3"/>
  <c r="V15" i="3"/>
  <c r="U15" i="3"/>
  <c r="Q15" i="3"/>
  <c r="P15" i="3"/>
  <c r="L15" i="3"/>
  <c r="K15" i="3"/>
  <c r="G15" i="3"/>
  <c r="F15" i="3"/>
  <c r="DU14" i="3"/>
  <c r="DT14" i="3"/>
  <c r="DP14" i="3"/>
  <c r="DO14" i="3"/>
  <c r="DK14" i="3"/>
  <c r="DH14" i="3"/>
  <c r="DG14" i="3"/>
  <c r="DC14" i="3"/>
  <c r="DB14" i="3"/>
  <c r="CX14" i="3"/>
  <c r="CW14" i="3"/>
  <c r="CS14" i="3"/>
  <c r="CR14" i="3"/>
  <c r="CN14" i="3"/>
  <c r="CM14" i="3"/>
  <c r="CI14" i="3"/>
  <c r="CH14" i="3"/>
  <c r="CD14" i="3"/>
  <c r="CC14" i="3"/>
  <c r="BY14" i="3"/>
  <c r="BX14" i="3"/>
  <c r="BT14" i="3"/>
  <c r="BS14" i="3"/>
  <c r="BO14" i="3"/>
  <c r="BN14" i="3"/>
  <c r="BJ14" i="3"/>
  <c r="BI14" i="3"/>
  <c r="BE14" i="3"/>
  <c r="BD14" i="3"/>
  <c r="AZ14" i="3"/>
  <c r="AY14" i="3"/>
  <c r="AU14" i="3"/>
  <c r="AT14" i="3"/>
  <c r="AP14" i="3"/>
  <c r="AO14" i="3"/>
  <c r="AK14" i="3"/>
  <c r="AJ14" i="3"/>
  <c r="AF14" i="3"/>
  <c r="AE14" i="3"/>
  <c r="AA14" i="3"/>
  <c r="Z14" i="3"/>
  <c r="V14" i="3"/>
  <c r="U14" i="3"/>
  <c r="Q14" i="3"/>
  <c r="P14" i="3"/>
  <c r="L14" i="3"/>
  <c r="K14" i="3"/>
  <c r="G14" i="3"/>
  <c r="F14" i="3"/>
  <c r="DU13" i="3"/>
  <c r="DT13" i="3"/>
  <c r="DP13" i="3"/>
  <c r="DO13" i="3"/>
  <c r="DK13" i="3"/>
  <c r="DH13" i="3"/>
  <c r="DG13" i="3"/>
  <c r="DC13" i="3"/>
  <c r="DB13" i="3"/>
  <c r="CX13" i="3"/>
  <c r="CW13" i="3"/>
  <c r="CS13" i="3"/>
  <c r="CR13" i="3"/>
  <c r="CN13" i="3"/>
  <c r="CM13" i="3"/>
  <c r="CI13" i="3"/>
  <c r="CH13" i="3"/>
  <c r="CD13" i="3"/>
  <c r="CC13" i="3"/>
  <c r="BY13" i="3"/>
  <c r="BX13" i="3"/>
  <c r="BT13" i="3"/>
  <c r="BS13" i="3"/>
  <c r="BO13" i="3"/>
  <c r="BN13" i="3"/>
  <c r="BJ13" i="3"/>
  <c r="BI13" i="3"/>
  <c r="BE13" i="3"/>
  <c r="BD13" i="3"/>
  <c r="AZ13" i="3"/>
  <c r="AY13" i="3"/>
  <c r="AU13" i="3"/>
  <c r="AT13" i="3"/>
  <c r="AP13" i="3"/>
  <c r="AO13" i="3"/>
  <c r="AK13" i="3"/>
  <c r="AJ13" i="3"/>
  <c r="AF13" i="3"/>
  <c r="AE13" i="3"/>
  <c r="AA13" i="3"/>
  <c r="Z13" i="3"/>
  <c r="V13" i="3"/>
  <c r="U13" i="3"/>
  <c r="Q13" i="3"/>
  <c r="P13" i="3"/>
  <c r="L13" i="3"/>
  <c r="K13" i="3"/>
  <c r="G13" i="3"/>
  <c r="F13" i="3"/>
  <c r="DU12" i="3"/>
  <c r="DT12" i="3"/>
  <c r="DP12" i="3"/>
  <c r="DO12" i="3"/>
  <c r="DK12" i="3"/>
  <c r="DH12" i="3"/>
  <c r="DG12" i="3"/>
  <c r="DC12" i="3"/>
  <c r="DB12" i="3"/>
  <c r="CX12" i="3"/>
  <c r="CW12" i="3"/>
  <c r="CS12" i="3"/>
  <c r="CR12" i="3"/>
  <c r="CN12" i="3"/>
  <c r="CM12" i="3"/>
  <c r="CI12" i="3"/>
  <c r="CH12" i="3"/>
  <c r="CD12" i="3"/>
  <c r="CC12" i="3"/>
  <c r="BY12" i="3"/>
  <c r="BX12" i="3"/>
  <c r="BT12" i="3"/>
  <c r="BS12" i="3"/>
  <c r="BO12" i="3"/>
  <c r="BN12" i="3"/>
  <c r="BJ12" i="3"/>
  <c r="BI12" i="3"/>
  <c r="BE12" i="3"/>
  <c r="BD12" i="3"/>
  <c r="AZ12" i="3"/>
  <c r="AY12" i="3"/>
  <c r="AU12" i="3"/>
  <c r="AT12" i="3"/>
  <c r="AP12" i="3"/>
  <c r="AO12" i="3"/>
  <c r="AK12" i="3"/>
  <c r="AJ12" i="3"/>
  <c r="AF12" i="3"/>
  <c r="AE12" i="3"/>
  <c r="AA12" i="3"/>
  <c r="Z12" i="3"/>
  <c r="V12" i="3"/>
  <c r="U12" i="3"/>
  <c r="Q12" i="3"/>
  <c r="P12" i="3"/>
  <c r="L12" i="3"/>
  <c r="K12" i="3"/>
  <c r="G12" i="3"/>
  <c r="F12" i="3"/>
  <c r="DU11" i="3"/>
  <c r="DT11" i="3"/>
  <c r="DP11" i="3"/>
  <c r="DO11" i="3"/>
  <c r="DK11" i="3"/>
  <c r="DH11" i="3"/>
  <c r="DG11" i="3"/>
  <c r="DC11" i="3"/>
  <c r="DB11" i="3"/>
  <c r="CX11" i="3"/>
  <c r="CW11" i="3"/>
  <c r="CS11" i="3"/>
  <c r="CR11" i="3"/>
  <c r="CN11" i="3"/>
  <c r="CM11" i="3"/>
  <c r="CI11" i="3"/>
  <c r="CH11" i="3"/>
  <c r="CD11" i="3"/>
  <c r="CC11" i="3"/>
  <c r="BY11" i="3"/>
  <c r="BX11" i="3"/>
  <c r="BT11" i="3"/>
  <c r="BS11" i="3"/>
  <c r="BO11" i="3"/>
  <c r="BN11" i="3"/>
  <c r="BJ11" i="3"/>
  <c r="BI11" i="3"/>
  <c r="BE11" i="3"/>
  <c r="BD11" i="3"/>
  <c r="AZ11" i="3"/>
  <c r="AY11" i="3"/>
  <c r="AU11" i="3"/>
  <c r="AT11" i="3"/>
  <c r="AP11" i="3"/>
  <c r="AO11" i="3"/>
  <c r="AK11" i="3"/>
  <c r="AJ11" i="3"/>
  <c r="AF11" i="3"/>
  <c r="AE11" i="3"/>
  <c r="AA11" i="3"/>
  <c r="Z11" i="3"/>
  <c r="V11" i="3"/>
  <c r="U11" i="3"/>
  <c r="Q11" i="3"/>
  <c r="P11" i="3"/>
  <c r="L11" i="3"/>
  <c r="K11" i="3"/>
  <c r="G11" i="3"/>
  <c r="F11" i="3"/>
  <c r="DU10" i="3"/>
  <c r="DT10" i="3"/>
  <c r="DP10" i="3"/>
  <c r="DO10" i="3"/>
  <c r="DK10" i="3"/>
  <c r="DH10" i="3"/>
  <c r="DG10" i="3"/>
  <c r="DC10" i="3"/>
  <c r="DB10" i="3"/>
  <c r="CX10" i="3"/>
  <c r="CW10" i="3"/>
  <c r="CS10" i="3"/>
  <c r="CR10" i="3"/>
  <c r="CN10" i="3"/>
  <c r="CM10" i="3"/>
  <c r="CI10" i="3"/>
  <c r="CH10" i="3"/>
  <c r="CD10" i="3"/>
  <c r="CC10" i="3"/>
  <c r="BY10" i="3"/>
  <c r="BX10" i="3"/>
  <c r="BT10" i="3"/>
  <c r="BS10" i="3"/>
  <c r="BO10" i="3"/>
  <c r="BN10" i="3"/>
  <c r="BJ10" i="3"/>
  <c r="BI10" i="3"/>
  <c r="BE10" i="3"/>
  <c r="BD10" i="3"/>
  <c r="AZ10" i="3"/>
  <c r="AY10" i="3"/>
  <c r="AT10" i="3"/>
  <c r="AP10" i="3"/>
  <c r="AO10" i="3"/>
  <c r="AK10" i="3"/>
  <c r="AJ10" i="3"/>
  <c r="AF10" i="3"/>
  <c r="AE10" i="3"/>
  <c r="AA10" i="3"/>
  <c r="Z10" i="3"/>
  <c r="V10" i="3"/>
  <c r="U10" i="3"/>
  <c r="Q10" i="3"/>
  <c r="P10" i="3"/>
  <c r="L10" i="3"/>
  <c r="K10" i="3"/>
  <c r="G10" i="3"/>
  <c r="F10" i="3"/>
  <c r="DU9" i="3"/>
  <c r="DT9" i="3"/>
  <c r="DP9" i="3"/>
  <c r="DO9" i="3"/>
  <c r="DK9" i="3"/>
  <c r="DH9" i="3"/>
  <c r="DG9" i="3"/>
  <c r="DC9" i="3"/>
  <c r="DB9" i="3"/>
  <c r="CX9" i="3"/>
  <c r="CW9" i="3"/>
  <c r="CS9" i="3"/>
  <c r="CR9" i="3"/>
  <c r="CN9" i="3"/>
  <c r="CM9" i="3"/>
  <c r="CI9" i="3"/>
  <c r="CH9" i="3"/>
  <c r="CD9" i="3"/>
  <c r="CC9" i="3"/>
  <c r="BY9" i="3"/>
  <c r="BX9" i="3"/>
  <c r="BT9" i="3"/>
  <c r="BS9" i="3"/>
  <c r="BO9" i="3"/>
  <c r="BN9" i="3"/>
  <c r="BJ9" i="3"/>
  <c r="BI9" i="3"/>
  <c r="BE9" i="3"/>
  <c r="BD9" i="3"/>
  <c r="AZ9" i="3"/>
  <c r="AY9" i="3"/>
  <c r="AU9" i="3"/>
  <c r="AT9" i="3"/>
  <c r="AP9" i="3"/>
  <c r="AO9" i="3"/>
  <c r="AK9" i="3"/>
  <c r="AJ9" i="3"/>
  <c r="AF9" i="3"/>
  <c r="AE9" i="3"/>
  <c r="AA9" i="3"/>
  <c r="Z9" i="3"/>
  <c r="V9" i="3"/>
  <c r="U9" i="3"/>
  <c r="Q9" i="3"/>
  <c r="P9" i="3"/>
  <c r="L9" i="3"/>
  <c r="K9" i="3"/>
  <c r="G9" i="3"/>
  <c r="F9" i="3"/>
  <c r="DU8" i="3"/>
  <c r="DT8" i="3"/>
  <c r="DP8" i="3"/>
  <c r="DO8" i="3"/>
  <c r="DK8" i="3"/>
  <c r="DH8" i="3"/>
  <c r="DG8" i="3"/>
  <c r="DC8" i="3"/>
  <c r="DB8" i="3"/>
  <c r="CX8" i="3"/>
  <c r="CW8" i="3"/>
  <c r="CS8" i="3"/>
  <c r="CR8" i="3"/>
  <c r="CN8" i="3"/>
  <c r="CM8" i="3"/>
  <c r="CI8" i="3"/>
  <c r="CH8" i="3"/>
  <c r="CD8" i="3"/>
  <c r="CC8" i="3"/>
  <c r="BY8" i="3"/>
  <c r="BX8" i="3"/>
  <c r="BT8" i="3"/>
  <c r="BS8" i="3"/>
  <c r="BO8" i="3"/>
  <c r="BN8" i="3"/>
  <c r="BJ8" i="3"/>
  <c r="BI8" i="3"/>
  <c r="BE8" i="3"/>
  <c r="BD8" i="3"/>
  <c r="AZ8" i="3"/>
  <c r="AY8" i="3"/>
  <c r="AU8" i="3"/>
  <c r="AT8" i="3"/>
  <c r="AP8" i="3"/>
  <c r="AO8" i="3"/>
  <c r="AK8" i="3"/>
  <c r="AJ8" i="3"/>
  <c r="AF8" i="3"/>
  <c r="AE8" i="3"/>
  <c r="AA8" i="3"/>
  <c r="Z8" i="3"/>
  <c r="V8" i="3"/>
  <c r="U8" i="3"/>
  <c r="Q8" i="3"/>
  <c r="P8" i="3"/>
  <c r="L8" i="3"/>
  <c r="K8" i="3"/>
  <c r="G8" i="3"/>
  <c r="F8" i="3"/>
  <c r="DU7" i="3"/>
  <c r="DT7" i="3"/>
  <c r="DP7" i="3"/>
  <c r="DO7" i="3"/>
  <c r="DK7" i="3"/>
  <c r="DH7" i="3"/>
  <c r="DG7" i="3"/>
  <c r="DC7" i="3"/>
  <c r="DB7" i="3"/>
  <c r="CX7" i="3"/>
  <c r="CW7" i="3"/>
  <c r="CS7" i="3"/>
  <c r="CR7" i="3"/>
  <c r="CN7" i="3"/>
  <c r="CM7" i="3"/>
  <c r="CI7" i="3"/>
  <c r="CH7" i="3"/>
  <c r="CD7" i="3"/>
  <c r="CC7" i="3"/>
  <c r="BY7" i="3"/>
  <c r="BX7" i="3"/>
  <c r="BT7" i="3"/>
  <c r="BS7" i="3"/>
  <c r="BO7" i="3"/>
  <c r="BN7" i="3"/>
  <c r="BJ7" i="3"/>
  <c r="BI7" i="3"/>
  <c r="BE7" i="3"/>
  <c r="BD7" i="3"/>
  <c r="AZ7" i="3"/>
  <c r="AY7" i="3"/>
  <c r="AU7" i="3"/>
  <c r="AT7" i="3"/>
  <c r="AP7" i="3"/>
  <c r="AO7" i="3"/>
  <c r="AK7" i="3"/>
  <c r="AJ7" i="3"/>
  <c r="AF7" i="3"/>
  <c r="AE7" i="3"/>
  <c r="AA7" i="3"/>
  <c r="Z7" i="3"/>
  <c r="V7" i="3"/>
  <c r="U7" i="3"/>
  <c r="Q7" i="3"/>
  <c r="P7" i="3"/>
  <c r="L7" i="3"/>
  <c r="K7" i="3"/>
  <c r="G7" i="3"/>
  <c r="F7" i="3"/>
  <c r="DU6" i="3"/>
  <c r="DT6" i="3"/>
  <c r="DP6" i="3"/>
  <c r="DO6" i="3"/>
  <c r="DK6" i="3"/>
  <c r="DH6" i="3"/>
  <c r="DG6" i="3"/>
  <c r="DC6" i="3"/>
  <c r="DB6" i="3"/>
  <c r="CX6" i="3"/>
  <c r="CW6" i="3"/>
  <c r="CS6" i="3"/>
  <c r="CR6" i="3"/>
  <c r="CN6" i="3"/>
  <c r="CM6" i="3"/>
  <c r="CI6" i="3"/>
  <c r="CH6" i="3"/>
  <c r="CD6" i="3"/>
  <c r="CC6" i="3"/>
  <c r="BY6" i="3"/>
  <c r="BX6" i="3"/>
  <c r="BT6" i="3"/>
  <c r="BS6" i="3"/>
  <c r="BO6" i="3"/>
  <c r="BN6" i="3"/>
  <c r="BJ6" i="3"/>
  <c r="BI6" i="3"/>
  <c r="BE6" i="3"/>
  <c r="BD6" i="3"/>
  <c r="AZ6" i="3"/>
  <c r="AY6" i="3"/>
  <c r="AU6" i="3"/>
  <c r="AT6" i="3"/>
  <c r="AP6" i="3"/>
  <c r="AO6" i="3"/>
  <c r="AK6" i="3"/>
  <c r="AJ6" i="3"/>
  <c r="AF6" i="3"/>
  <c r="AE6" i="3"/>
  <c r="AA6" i="3"/>
  <c r="Z6" i="3"/>
  <c r="V6" i="3"/>
  <c r="U6" i="3"/>
  <c r="Q6" i="3"/>
  <c r="P6" i="3"/>
  <c r="L6" i="3"/>
  <c r="K6" i="3"/>
  <c r="G6" i="3"/>
  <c r="F6" i="3"/>
  <c r="D5" i="3"/>
  <c r="E5" i="3" s="1"/>
  <c r="F5" i="3" s="1"/>
  <c r="G5" i="3" s="1"/>
  <c r="H5" i="3" s="1"/>
  <c r="I5" i="3" s="1"/>
  <c r="J5" i="3" s="1"/>
  <c r="K5" i="3" s="1"/>
  <c r="L5" i="3" s="1"/>
  <c r="M5" i="3" s="1"/>
  <c r="N5" i="3" s="1"/>
  <c r="O5" i="3" s="1"/>
  <c r="P5" i="3" s="1"/>
  <c r="Q5" i="3" s="1"/>
  <c r="R5" i="3" s="1"/>
  <c r="S5" i="3" s="1"/>
  <c r="T5" i="3" s="1"/>
  <c r="U5" i="3" s="1"/>
  <c r="V5" i="3" s="1"/>
  <c r="W5" i="3" s="1"/>
  <c r="X5" i="3" s="1"/>
  <c r="Y5" i="3" s="1"/>
  <c r="Z5" i="3" s="1"/>
  <c r="AA5" i="3" s="1"/>
  <c r="AB5" i="3" s="1"/>
  <c r="AC5" i="3" s="1"/>
  <c r="AD5" i="3" s="1"/>
  <c r="AE5" i="3" s="1"/>
  <c r="AF5" i="3" s="1"/>
  <c r="AG5" i="3" s="1"/>
  <c r="AH5" i="3" s="1"/>
  <c r="AI5" i="3" s="1"/>
  <c r="AJ5" i="3" s="1"/>
  <c r="AK5" i="3" s="1"/>
  <c r="AL5" i="3" s="1"/>
  <c r="AM5" i="3" s="1"/>
  <c r="AN5" i="3" s="1"/>
  <c r="AO5" i="3" s="1"/>
  <c r="AP5" i="3" s="1"/>
  <c r="AQ5" i="3" s="1"/>
  <c r="AR5" i="3" s="1"/>
  <c r="AS5" i="3" s="1"/>
  <c r="AT5" i="3" s="1"/>
  <c r="AU5" i="3" s="1"/>
  <c r="AV5" i="3" s="1"/>
  <c r="AW5" i="3" s="1"/>
  <c r="AX5" i="3" s="1"/>
  <c r="AY5" i="3" s="1"/>
  <c r="AZ5" i="3" s="1"/>
  <c r="BA5" i="3" s="1"/>
  <c r="BB5" i="3" s="1"/>
  <c r="BC5" i="3" s="1"/>
  <c r="BD5" i="3" s="1"/>
  <c r="BE5" i="3" s="1"/>
  <c r="BF5" i="3" s="1"/>
  <c r="BG5" i="3" s="1"/>
  <c r="BH5" i="3" s="1"/>
  <c r="BI5" i="3" s="1"/>
  <c r="BJ5" i="3" s="1"/>
  <c r="BK5" i="3" s="1"/>
  <c r="BL5" i="3" s="1"/>
  <c r="BM5" i="3" s="1"/>
  <c r="BN5" i="3" s="1"/>
  <c r="BO5" i="3" s="1"/>
  <c r="BP5" i="3" s="1"/>
  <c r="BQ5" i="3" s="1"/>
  <c r="BR5" i="3" s="1"/>
  <c r="BS5" i="3" s="1"/>
  <c r="BT5" i="3" s="1"/>
  <c r="BU5" i="3" s="1"/>
  <c r="BV5" i="3" s="1"/>
  <c r="BW5" i="3" s="1"/>
  <c r="BX5" i="3" s="1"/>
  <c r="BY5" i="3" s="1"/>
  <c r="BZ5" i="3" s="1"/>
  <c r="CA5" i="3" s="1"/>
  <c r="CB5" i="3" s="1"/>
  <c r="CC5" i="3" s="1"/>
  <c r="CD5" i="3" s="1"/>
  <c r="CE5" i="3" s="1"/>
  <c r="CF5" i="3" s="1"/>
  <c r="CG5" i="3" s="1"/>
  <c r="CH5" i="3" s="1"/>
  <c r="CI5" i="3" s="1"/>
  <c r="CJ5" i="3" s="1"/>
  <c r="CK5" i="3" s="1"/>
  <c r="CL5" i="3" s="1"/>
  <c r="CM5" i="3" s="1"/>
  <c r="CN5" i="3" s="1"/>
  <c r="CO5" i="3" s="1"/>
  <c r="CP5" i="3" s="1"/>
  <c r="CQ5" i="3" s="1"/>
  <c r="CR5" i="3" s="1"/>
  <c r="CS5" i="3" s="1"/>
  <c r="CT5" i="3" s="1"/>
  <c r="CU5" i="3" s="1"/>
  <c r="CV5" i="3" s="1"/>
  <c r="CW5" i="3" s="1"/>
  <c r="CX5" i="3" s="1"/>
  <c r="CY5" i="3" s="1"/>
  <c r="CZ5" i="3" s="1"/>
  <c r="DA5" i="3" s="1"/>
  <c r="DB5" i="3" s="1"/>
  <c r="DC5" i="3" s="1"/>
  <c r="DD5" i="3" s="1"/>
  <c r="DE5" i="3" s="1"/>
  <c r="DF5" i="3" s="1"/>
  <c r="DG5" i="3" s="1"/>
  <c r="DH5" i="3" s="1"/>
  <c r="DI5" i="3" s="1"/>
  <c r="DJ5" i="3" s="1"/>
  <c r="DK5" i="3" s="1"/>
  <c r="DL5" i="3" s="1"/>
  <c r="DM5" i="3" s="1"/>
  <c r="DN5" i="3" s="1"/>
  <c r="DO5" i="3" s="1"/>
  <c r="DP5" i="3" s="1"/>
  <c r="DQ5" i="3" s="1"/>
  <c r="DR5" i="3" s="1"/>
  <c r="DS5" i="3" s="1"/>
  <c r="DT5" i="3" s="1"/>
  <c r="DU5" i="3" s="1"/>
  <c r="AP147" i="3" l="1"/>
  <c r="BJ147" i="3"/>
  <c r="CD147" i="3"/>
  <c r="DH146" i="3"/>
  <c r="DH147" i="3" s="1"/>
  <c r="DG146" i="3"/>
  <c r="DG147" i="3" s="1"/>
  <c r="DU145" i="3"/>
  <c r="DT145" i="3"/>
  <c r="L146" i="3"/>
  <c r="L147" i="3" s="1"/>
  <c r="K146" i="3"/>
  <c r="K147" i="3" s="1"/>
  <c r="V146" i="3"/>
  <c r="V147" i="3" s="1"/>
  <c r="U146" i="3"/>
  <c r="AF146" i="3"/>
  <c r="AF147" i="3" s="1"/>
  <c r="AE146" i="3"/>
  <c r="AP146" i="3"/>
  <c r="AO146" i="3"/>
  <c r="AZ146" i="3"/>
  <c r="AY146" i="3"/>
  <c r="AY147" i="3" s="1"/>
  <c r="BJ146" i="3"/>
  <c r="BI146" i="3"/>
  <c r="BI147" i="3" s="1"/>
  <c r="BT146" i="3"/>
  <c r="BS146" i="3"/>
  <c r="BS147" i="3" s="1"/>
  <c r="CD146" i="3"/>
  <c r="CC146" i="3"/>
  <c r="Q147" i="3"/>
  <c r="AA147" i="3"/>
  <c r="BY147" i="3"/>
  <c r="DU143" i="3"/>
  <c r="DT143" i="3"/>
  <c r="D147" i="3"/>
  <c r="I147" i="3"/>
  <c r="S147" i="3"/>
  <c r="X147" i="3"/>
  <c r="AC147" i="3"/>
  <c r="AM147" i="3"/>
  <c r="AR147" i="3"/>
  <c r="AW147" i="3"/>
  <c r="BG147" i="3"/>
  <c r="BQ147" i="3"/>
  <c r="CA147" i="3"/>
  <c r="CK147" i="3"/>
  <c r="CZ147" i="3"/>
  <c r="DE147" i="3"/>
  <c r="DR147" i="3"/>
  <c r="DP143" i="3"/>
  <c r="DO143" i="3"/>
  <c r="AZ147" i="3"/>
  <c r="BT147" i="3"/>
  <c r="CS146" i="3"/>
  <c r="CS147" i="3" s="1"/>
  <c r="CR146" i="3"/>
  <c r="CR147" i="3" s="1"/>
  <c r="U147" i="3"/>
  <c r="AE147" i="3"/>
  <c r="AO147" i="3"/>
  <c r="BD147" i="3"/>
  <c r="BX147" i="3"/>
  <c r="CC147" i="3"/>
  <c r="CM147" i="3"/>
  <c r="DM147" i="3"/>
  <c r="DP145" i="3"/>
  <c r="DO145" i="3"/>
  <c r="G146" i="3"/>
  <c r="G147" i="3" s="1"/>
  <c r="F146" i="3"/>
  <c r="F147" i="3" s="1"/>
  <c r="Q146" i="3"/>
  <c r="P146" i="3"/>
  <c r="P147" i="3" s="1"/>
  <c r="AA146" i="3"/>
  <c r="Z146" i="3"/>
  <c r="Z147" i="3" s="1"/>
  <c r="AK146" i="3"/>
  <c r="AK147" i="3" s="1"/>
  <c r="AJ146" i="3"/>
  <c r="AJ147" i="3" s="1"/>
  <c r="AU146" i="3"/>
  <c r="AU147" i="3" s="1"/>
  <c r="AT146" i="3"/>
  <c r="AT147" i="3" s="1"/>
  <c r="BE146" i="3"/>
  <c r="BE147" i="3" s="1"/>
  <c r="BD146" i="3"/>
  <c r="BO146" i="3"/>
  <c r="BO147" i="3" s="1"/>
  <c r="BN146" i="3"/>
  <c r="BN147" i="3" s="1"/>
  <c r="BY146" i="3"/>
  <c r="BX146" i="3"/>
  <c r="CI146" i="3"/>
  <c r="CI147" i="3" s="1"/>
  <c r="CH146" i="3"/>
  <c r="CH147" i="3" s="1"/>
  <c r="DK145" i="3"/>
  <c r="DK147" i="3" s="1"/>
  <c r="DO147" i="3" l="1"/>
  <c r="DT147" i="3"/>
  <c r="DP147" i="3"/>
  <c r="DU147" i="3"/>
</calcChain>
</file>

<file path=xl/comments1.xml><?xml version="1.0" encoding="utf-8"?>
<comments xmlns="http://schemas.openxmlformats.org/spreadsheetml/2006/main">
  <authors>
    <author>Пануева Светлана Александровна</author>
  </authors>
  <commentList>
    <comment ref="AS25" authorId="0" shapeId="0">
      <text>
        <r>
          <rPr>
            <b/>
            <sz val="9"/>
            <color indexed="81"/>
            <rFont val="Tahoma"/>
            <charset val="1"/>
          </rPr>
          <t>Пануева Светлана Александровна:</t>
        </r>
        <r>
          <rPr>
            <sz val="9"/>
            <color indexed="81"/>
            <rFont val="Tahoma"/>
            <charset val="1"/>
          </rPr>
          <t xml:space="preserve">
Доходы от перечисления части прибыли МУП исполнены по состоянию на 01.10.2021 в сумме 400 000,00 руб.
</t>
        </r>
      </text>
    </comment>
    <comment ref="AQ53" authorId="0" shapeId="0">
      <text>
        <r>
          <rPr>
            <b/>
            <sz val="9"/>
            <color indexed="81"/>
            <rFont val="Tahoma"/>
            <charset val="1"/>
          </rPr>
          <t>Пануева Светлана Александровна:</t>
        </r>
        <r>
          <rPr>
            <sz val="9"/>
            <color indexed="81"/>
            <rFont val="Tahoma"/>
            <charset val="1"/>
          </rPr>
          <t xml:space="preserve">
плата по соглашениям об установлении сервитута утверждена в сумме 910,00 руб.</t>
        </r>
      </text>
    </comment>
    <comment ref="AR53" authorId="0" shapeId="0">
      <text>
        <r>
          <rPr>
            <b/>
            <sz val="9"/>
            <color indexed="81"/>
            <rFont val="Tahoma"/>
            <charset val="1"/>
          </rPr>
          <t>Пануева Светлана Александровна:</t>
        </r>
        <r>
          <rPr>
            <sz val="9"/>
            <color indexed="81"/>
            <rFont val="Tahoma"/>
            <charset val="1"/>
          </rPr>
          <t xml:space="preserve">
поступление доходов от платы по соглашениям об установлении сервитута составило 902,92 руб.</t>
        </r>
      </text>
    </comment>
  </commentList>
</comments>
</file>

<file path=xl/connections.xml><?xml version="1.0" encoding="utf-8"?>
<connections xmlns="http://schemas.openxmlformats.org/spreadsheetml/2006/main">
  <connection id="1" name="Подключение41" type="1" refreshedVersion="4" saveData="1">
    <dbPr connection="Driver={Microsoft Visual FoxPro Driver};UID=;SourceDB=c:\program files\ks\smeta_ks\;SourceType=DBF;Exclusive=No;BackgroundFetch=Yes;Collate=;Null=Yes;Deleted=Yes;" command="select * from s_data2.dbf"/>
  </connection>
</connections>
</file>

<file path=xl/sharedStrings.xml><?xml version="1.0" encoding="utf-8"?>
<sst xmlns="http://schemas.openxmlformats.org/spreadsheetml/2006/main" count="293" uniqueCount="176">
  <si>
    <t>Китовское сельское поселение</t>
  </si>
  <si>
    <t>Наволокское городское поселение</t>
  </si>
  <si>
    <t>Соболевское сельское поселение</t>
  </si>
  <si>
    <t>Новоталицкое сельское поселение</t>
  </si>
  <si>
    <t>Тимошихское сельское поселение</t>
  </si>
  <si>
    <t>Исаевское сельское поселение</t>
  </si>
  <si>
    <t>Савинское городское поселение</t>
  </si>
  <si>
    <t>Тимирязевское сельское поселение</t>
  </si>
  <si>
    <t>Коляновское сельское поселение</t>
  </si>
  <si>
    <t>Ласкарихинское сельское поселение</t>
  </si>
  <si>
    <t>Новоселковское сельское поселение</t>
  </si>
  <si>
    <t>Архиповское сельское поселение</t>
  </si>
  <si>
    <t>Новогоряновское сельское поселение</t>
  </si>
  <si>
    <t>Нерльское городское поселение</t>
  </si>
  <si>
    <t>Фурмановское городское поселение</t>
  </si>
  <si>
    <t>Афанасьевское сельское поселение</t>
  </si>
  <si>
    <t>Сеготское сельское поселение</t>
  </si>
  <si>
    <t>Ивашевское сельское поселение</t>
  </si>
  <si>
    <t>Пановское сельское поселение</t>
  </si>
  <si>
    <t>Рябовское сельское поселение</t>
  </si>
  <si>
    <t>Большеклочковское сельское поселение</t>
  </si>
  <si>
    <t>Иванковское сельское поселение</t>
  </si>
  <si>
    <t>Осановецкое сельское поселение</t>
  </si>
  <si>
    <t>Кромское сельское поселение</t>
  </si>
  <si>
    <t>Октябрьское сельское поселение</t>
  </si>
  <si>
    <t>Панинское сельское поселение</t>
  </si>
  <si>
    <t>Савинское сельское поселение</t>
  </si>
  <si>
    <t>Богданихское сельское поселение</t>
  </si>
  <si>
    <t>Крапивновское сельское поселение</t>
  </si>
  <si>
    <t>Новское сельское поселение</t>
  </si>
  <si>
    <t>Каминское сельское поселение</t>
  </si>
  <si>
    <t>Воскресенское сельское поселение (Савинский муниципальный район)</t>
  </si>
  <si>
    <t>Мортковское сельское поселение</t>
  </si>
  <si>
    <t>Новоклязьминское сельское поселение</t>
  </si>
  <si>
    <t>Сошниковское сельское поселение</t>
  </si>
  <si>
    <t>Беляницкое сельское поселение</t>
  </si>
  <si>
    <t>Перемиловское сельское поселение</t>
  </si>
  <si>
    <t>Плесское городское поселение</t>
  </si>
  <si>
    <t>Дмитриевское сельское поселение</t>
  </si>
  <si>
    <t>Шекшовское сельское поселение</t>
  </si>
  <si>
    <t>Петровское городское поселение</t>
  </si>
  <si>
    <t>Васильевское сельское поселение</t>
  </si>
  <si>
    <t>Нижнеландеховское сельское поселение</t>
  </si>
  <si>
    <t>Луговское сельское поселение</t>
  </si>
  <si>
    <t>Парское сельское поселение</t>
  </si>
  <si>
    <t>Шилекшинское сельское поселение</t>
  </si>
  <si>
    <t>Озерновское сельское поселение</t>
  </si>
  <si>
    <t>Холуйское сельское поселение</t>
  </si>
  <si>
    <t>Ново-Горкинское сельское поселение</t>
  </si>
  <si>
    <t>Пестяковское сельское поселение</t>
  </si>
  <si>
    <t>Морозовское сельское поселение</t>
  </si>
  <si>
    <t>Лежневское сельское поселение</t>
  </si>
  <si>
    <t>Пестяковское городское поселение</t>
  </si>
  <si>
    <t>Каменское городское поселение</t>
  </si>
  <si>
    <t>Родниковское городское поселение</t>
  </si>
  <si>
    <t>Дуляпинское  сельское поселение</t>
  </si>
  <si>
    <t>Верхнеландеховское городское поселение</t>
  </si>
  <si>
    <t>Елнатское сельское поселение</t>
  </si>
  <si>
    <t>Марковское сельское поселение</t>
  </si>
  <si>
    <t>Раменское сельское поселение</t>
  </si>
  <si>
    <t>Лежневское городское поселение</t>
  </si>
  <si>
    <t>Заволжское городское поселение</t>
  </si>
  <si>
    <t>Новоусадебское сельское поселение</t>
  </si>
  <si>
    <t>Хромцовское сельское поселение</t>
  </si>
  <si>
    <t>Пучежское городское поселение</t>
  </si>
  <si>
    <t>Богородское сельское поселение</t>
  </si>
  <si>
    <t>Щенниковское сельское поселение</t>
  </si>
  <si>
    <t>Волжское сельское поселение</t>
  </si>
  <si>
    <t>Хотимльское сельское поселение</t>
  </si>
  <si>
    <t>Вознесенское сельское поселение</t>
  </si>
  <si>
    <t>Старовичугское городское поселение</t>
  </si>
  <si>
    <t>Батмановское сельское поселение</t>
  </si>
  <si>
    <t>Колобовское городское поселение</t>
  </si>
  <si>
    <t>Балахонковское сельское поселение</t>
  </si>
  <si>
    <t>Приволжское городское поселение</t>
  </si>
  <si>
    <t>Юрьевецкое городское поселение</t>
  </si>
  <si>
    <t>Комсомольское городское поселение</t>
  </si>
  <si>
    <t>Писцовское сельское поселение</t>
  </si>
  <si>
    <t>Подозерское сельское поселение</t>
  </si>
  <si>
    <t>Сунженское сельское поселение</t>
  </si>
  <si>
    <t>Палехское городское поселение</t>
  </si>
  <si>
    <t>Мугреево-Никольское сельское поселение</t>
  </si>
  <si>
    <t>Горковское сельское поселение</t>
  </si>
  <si>
    <t>Симаковское сельское поселение</t>
  </si>
  <si>
    <t>Семейкинское сельское поселение</t>
  </si>
  <si>
    <t>Широковское сельское поселение</t>
  </si>
  <si>
    <t>Сосневское сельское поселение</t>
  </si>
  <si>
    <t>Новописцовское городское поселение</t>
  </si>
  <si>
    <t>Куликовское сельское поселение</t>
  </si>
  <si>
    <t>Рождественское сельское поселение</t>
  </si>
  <si>
    <t>Благовещенское сельское поселение</t>
  </si>
  <si>
    <t>Сабиновское сельское поселение</t>
  </si>
  <si>
    <t>Остаповское сельское поселение</t>
  </si>
  <si>
    <t>Майдаковское сельское поселение</t>
  </si>
  <si>
    <t>Шилыковское сельское поселение</t>
  </si>
  <si>
    <t>Ингарское сельское поселение</t>
  </si>
  <si>
    <t>Новолеушинское сельское поселение</t>
  </si>
  <si>
    <t>Затеихинское сельское поселение</t>
  </si>
  <si>
    <t>Чернореченское сельское поселение</t>
  </si>
  <si>
    <t>Подвязновское сельское поселение</t>
  </si>
  <si>
    <t>Порздневское сельское поселение</t>
  </si>
  <si>
    <t>Горячевское сельское поселение</t>
  </si>
  <si>
    <t>Филисовское сельское поселение</t>
  </si>
  <si>
    <t>Гаврилово-Посадское городское поселение</t>
  </si>
  <si>
    <t>Введенское сельское поселение</t>
  </si>
  <si>
    <t>Илья-Высоковское сельское поселение</t>
  </si>
  <si>
    <t>Южское городское поселение</t>
  </si>
  <si>
    <t>Лухское городское поселение</t>
  </si>
  <si>
    <t>Междуреченское сельское поселение</t>
  </si>
  <si>
    <t>Решемское сельское поселение</t>
  </si>
  <si>
    <t>Михайловское сельское поселение</t>
  </si>
  <si>
    <t>Аньковское сельское поселение</t>
  </si>
  <si>
    <t>Ильинское городское поселение</t>
  </si>
  <si>
    <t xml:space="preserve"> </t>
  </si>
  <si>
    <t>НАЛОГОВЫЕ И НЕНАЛОГОВЫЕ ДОХОДЫ - ВСЕГО</t>
  </si>
  <si>
    <t>НАЛОГОВЫЕ ДОХОДЫ</t>
  </si>
  <si>
    <t>НЕНАЛОГОВЫЕ ДОХОДЫ</t>
  </si>
  <si>
    <t>Доходы от сдачи в аренду имущества, составляющего государственную (муниципальную) казну (за исключением земельных участков) (КБК 00011105070000000120)</t>
  </si>
  <si>
    <t>Наменование организации</t>
  </si>
  <si>
    <t>А</t>
  </si>
  <si>
    <t>В</t>
  </si>
  <si>
    <t>Верхне-Ландеховский муниципальный район</t>
  </si>
  <si>
    <t>Вичугский муниципальный район</t>
  </si>
  <si>
    <t>Гаврилово-Посадский муниципальный район</t>
  </si>
  <si>
    <t>Заволжский муниципальный район</t>
  </si>
  <si>
    <t>Ивановский  муниципальный район</t>
  </si>
  <si>
    <t>Ильинский муниципальный район</t>
  </si>
  <si>
    <t>Кинешемский муниципальный район</t>
  </si>
  <si>
    <t>Комсомольский муниципальный район</t>
  </si>
  <si>
    <t>Лежневский муниципальный район</t>
  </si>
  <si>
    <t>Лухский муниципальный район</t>
  </si>
  <si>
    <t>Палехский муниципальный район</t>
  </si>
  <si>
    <t>Пестяковский муниципальный район</t>
  </si>
  <si>
    <t>Приволжский муниципальный район</t>
  </si>
  <si>
    <t>Пучежский муниципальный район</t>
  </si>
  <si>
    <t>Родниковский муниципальный район</t>
  </si>
  <si>
    <t>Савинский муниципальный район</t>
  </si>
  <si>
    <t>Тейковский муниципальный район</t>
  </si>
  <si>
    <t xml:space="preserve">Фурмановский муниципальный район </t>
  </si>
  <si>
    <t xml:space="preserve">Шуйский муниципальный район </t>
  </si>
  <si>
    <t>Южский муниципальный район</t>
  </si>
  <si>
    <t>Юрьевецкий муниципальный район</t>
  </si>
  <si>
    <t>ВСЕГО</t>
  </si>
  <si>
    <t>ИТОГО по городским поселениям</t>
  </si>
  <si>
    <t>ИТОГО по сельским поселениям</t>
  </si>
  <si>
    <t xml:space="preserve">Октябрьское сельское поселение </t>
  </si>
  <si>
    <t>Талицко-Мугреевское сельское поселение</t>
  </si>
  <si>
    <t>Мытское сельское поселение</t>
  </si>
  <si>
    <t xml:space="preserve"> Налог на доходы физических лиц (КБК 00010102000010000110)</t>
  </si>
  <si>
    <t>Акцизы по подакцизным товарам (продукции), производимым на территории Российской Федерации (КБК 00010302000010000110)</t>
  </si>
  <si>
    <t xml:space="preserve"> Единый сельскохозяйственный налог (КБК 00010503000010000110)</t>
  </si>
  <si>
    <t xml:space="preserve"> Налог на имущество физических лиц (КБК 00010601000000000110)</t>
  </si>
  <si>
    <t xml:space="preserve"> Земельный налог (КБК 00010606000000000110)</t>
  </si>
  <si>
    <t xml:space="preserve"> Государственная пошлина (КБК 00010800000000000000)</t>
  </si>
  <si>
    <t xml:space="preserve">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 (КБК 00011105010000000120)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</si>
  <si>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участков(за исключением земельных участков бюджетных и автономных учреждений) (КБК 00011105020000000120)</t>
  </si>
  <si>
    <t>Доходы от сдачи в аренду имущества, находящегося в оперативном управлении органов государственной власти, орагнов местного самоуправления, государственных внебюджетных фондов и созданных ими учреждений (за исключнием имущества бюджетных и автономных учреждений) (КБК 00011105030000000120)</t>
  </si>
  <si>
    <t xml:space="preserve"> Прочие доходы от использований имущества и прав,находящихся в государственной и муниципальной собственности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(КБК 00011109000000000120)</t>
  </si>
  <si>
    <t>Доходы от оказания платных услуг (работ) и компенсации затрат государства  (КБК 00011300000000000000)</t>
  </si>
  <si>
    <t xml:space="preserve"> 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 (КБК 00011402000000000000)</t>
  </si>
  <si>
    <t xml:space="preserve"> 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 (КБК 00011406000000000430)</t>
  </si>
  <si>
    <t>Доходы от продажи земельных участков, государственная собственность на которые не разграничена (КБК 00011406010000000430)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</si>
  <si>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 (КБК 00011406020000000430)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</si>
  <si>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 (00011406300000000430)</t>
  </si>
  <si>
    <t xml:space="preserve"> Административные платежи и сборы (КБК 00011500000000000000)</t>
  </si>
  <si>
    <t>Штрафы, санкции, возмещение ущерба (КБК 00011600000000000000)</t>
  </si>
  <si>
    <t>Невыясненные поступления (КБК 00011701000000000180)</t>
  </si>
  <si>
    <t xml:space="preserve"> Прочие неналоговые доходы (КБК 00011705000000000180)</t>
  </si>
  <si>
    <t xml:space="preserve"> Инициативные платежи (КБК 00011715000000000150)</t>
  </si>
  <si>
    <t>Утверждено на 2023 год</t>
  </si>
  <si>
    <t>Исполнено на 01.10.2023</t>
  </si>
  <si>
    <t>Исполнено на 01.10.2022</t>
  </si>
  <si>
    <t>Процент исполнения доходов на 01.10.2022</t>
  </si>
  <si>
    <t>Темп роста (снижения) (январь-сентябрь 2023 к январю-сентябрю 2022)</t>
  </si>
  <si>
    <t>Утверждено на 2022  год</t>
  </si>
  <si>
    <t>Исполнение налоговых и неналоговых доходов бюджетов поселений на 01.10.2023 (руб.)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</si>
</sst>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0"/>
      <color theme="1"/>
      <name val="Arial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3"/>
      <name val="Times New Roman"/>
      <family val="1"/>
      <charset val="204"/>
    </font>
  </fonts>
  <fills count="2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FFCCFF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4" fontId="11" fillId="0" borderId="6">
      <alignment horizontal="right"/>
    </xf>
    <xf numFmtId="0" fontId="12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2" fillId="0" borderId="0"/>
  </cellStyleXfs>
  <cellXfs count="118">
    <xf numFmtId="0" fontId="0" fillId="0" borderId="0" xfId="0"/>
    <xf numFmtId="0" fontId="5" fillId="0" borderId="1" xfId="1" applyFont="1" applyBorder="1" applyAlignment="1">
      <alignment vertical="center"/>
    </xf>
    <xf numFmtId="0" fontId="7" fillId="0" borderId="1" xfId="1" applyFont="1" applyBorder="1" applyAlignment="1">
      <alignment vertical="center"/>
    </xf>
    <xf numFmtId="0" fontId="8" fillId="0" borderId="2" xfId="1" applyFont="1" applyBorder="1" applyAlignment="1">
      <alignment horizontal="center" vertical="center" wrapText="1"/>
    </xf>
    <xf numFmtId="0" fontId="4" fillId="16" borderId="3" xfId="1" applyFont="1" applyFill="1" applyBorder="1" applyAlignment="1">
      <alignment vertical="top" wrapText="1" readingOrder="1"/>
    </xf>
    <xf numFmtId="0" fontId="3" fillId="15" borderId="3" xfId="1" applyFont="1" applyFill="1" applyBorder="1" applyAlignment="1">
      <alignment vertical="top" wrapText="1" readingOrder="1"/>
    </xf>
    <xf numFmtId="4" fontId="3" fillId="15" borderId="2" xfId="1" applyNumberFormat="1" applyFont="1" applyFill="1" applyBorder="1" applyAlignment="1">
      <alignment horizontal="right" shrinkToFit="1"/>
    </xf>
    <xf numFmtId="0" fontId="3" fillId="0" borderId="2" xfId="1" applyFont="1" applyBorder="1" applyAlignment="1">
      <alignment horizontal="justify" vertical="top"/>
    </xf>
    <xf numFmtId="4" fontId="4" fillId="16" borderId="2" xfId="1" applyNumberFormat="1" applyFont="1" applyFill="1" applyBorder="1" applyAlignment="1">
      <alignment wrapText="1"/>
    </xf>
    <xf numFmtId="0" fontId="6" fillId="0" borderId="1" xfId="1" applyFont="1" applyBorder="1" applyAlignment="1">
      <alignment horizontal="center" vertical="top"/>
    </xf>
    <xf numFmtId="4" fontId="3" fillId="15" borderId="2" xfId="1" applyNumberFormat="1" applyFont="1" applyFill="1" applyBorder="1" applyAlignment="1">
      <alignment wrapText="1"/>
    </xf>
    <xf numFmtId="0" fontId="3" fillId="15" borderId="2" xfId="1" applyFont="1" applyFill="1" applyBorder="1" applyAlignment="1">
      <alignment horizontal="center" wrapText="1"/>
    </xf>
    <xf numFmtId="0" fontId="4" fillId="0" borderId="2" xfId="1" applyFont="1" applyBorder="1" applyAlignment="1">
      <alignment horizontal="center" wrapText="1"/>
    </xf>
    <xf numFmtId="0" fontId="3" fillId="0" borderId="2" xfId="1" applyFont="1" applyBorder="1" applyAlignment="1">
      <alignment horizontal="center" vertical="top" wrapText="1"/>
    </xf>
    <xf numFmtId="4" fontId="3" fillId="15" borderId="2" xfId="1" applyNumberFormat="1" applyFont="1" applyFill="1" applyBorder="1" applyAlignment="1">
      <alignment horizontal="right" wrapText="1"/>
    </xf>
    <xf numFmtId="4" fontId="4" fillId="16" borderId="2" xfId="1" applyNumberFormat="1" applyFont="1" applyFill="1" applyBorder="1" applyAlignment="1">
      <alignment horizontal="right" shrinkToFit="1"/>
    </xf>
    <xf numFmtId="164" fontId="4" fillId="16" borderId="2" xfId="1" applyNumberFormat="1" applyFont="1" applyFill="1" applyBorder="1" applyAlignment="1">
      <alignment horizontal="right"/>
    </xf>
    <xf numFmtId="4" fontId="3" fillId="15" borderId="3" xfId="1" applyNumberFormat="1" applyFont="1" applyFill="1" applyBorder="1" applyAlignment="1">
      <alignment wrapText="1" readingOrder="1"/>
    </xf>
    <xf numFmtId="164" fontId="3" fillId="15" borderId="2" xfId="1" applyNumberFormat="1" applyFont="1" applyFill="1" applyBorder="1" applyAlignment="1">
      <alignment horizontal="right"/>
    </xf>
    <xf numFmtId="164" fontId="4" fillId="16" borderId="2" xfId="1" applyNumberFormat="1" applyFont="1" applyFill="1" applyBorder="1" applyAlignment="1">
      <alignment horizontal="right" shrinkToFit="1"/>
    </xf>
    <xf numFmtId="4" fontId="4" fillId="16" borderId="3" xfId="1" applyNumberFormat="1" applyFont="1" applyFill="1" applyBorder="1" applyAlignment="1">
      <alignment wrapText="1" readingOrder="1"/>
    </xf>
    <xf numFmtId="0" fontId="3" fillId="15" borderId="0" xfId="1" applyFont="1" applyFill="1"/>
    <xf numFmtId="4" fontId="4" fillId="16" borderId="2" xfId="1" applyNumberFormat="1" applyFont="1" applyFill="1" applyBorder="1" applyAlignment="1">
      <alignment wrapText="1" readingOrder="1"/>
    </xf>
    <xf numFmtId="4" fontId="10" fillId="0" borderId="2" xfId="0" applyNumberFormat="1" applyFont="1" applyBorder="1"/>
    <xf numFmtId="164" fontId="4" fillId="15" borderId="2" xfId="1" applyNumberFormat="1" applyFont="1" applyFill="1" applyBorder="1" applyAlignment="1">
      <alignment horizontal="right"/>
    </xf>
    <xf numFmtId="4" fontId="4" fillId="15" borderId="0" xfId="1" applyNumberFormat="1" applyFont="1" applyFill="1" applyBorder="1" applyAlignment="1">
      <alignment horizontal="right"/>
    </xf>
    <xf numFmtId="4" fontId="10" fillId="15" borderId="2" xfId="0" applyNumberFormat="1" applyFont="1" applyFill="1" applyBorder="1"/>
    <xf numFmtId="0" fontId="4" fillId="16" borderId="5" xfId="1" applyFont="1" applyFill="1" applyBorder="1" applyAlignment="1">
      <alignment horizontal="justify" vertical="center" wrapText="1"/>
    </xf>
    <xf numFmtId="0" fontId="9" fillId="15" borderId="2" xfId="1" applyFont="1" applyFill="1" applyBorder="1" applyAlignment="1">
      <alignment horizontal="center" vertical="top" wrapText="1"/>
    </xf>
    <xf numFmtId="4" fontId="4" fillId="16" borderId="2" xfId="1" applyNumberFormat="1" applyFont="1" applyFill="1" applyBorder="1" applyAlignment="1">
      <alignment horizontal="right" wrapText="1"/>
    </xf>
    <xf numFmtId="164" fontId="3" fillId="16" borderId="2" xfId="1" applyNumberFormat="1" applyFont="1" applyFill="1" applyBorder="1" applyAlignment="1">
      <alignment horizontal="right"/>
    </xf>
    <xf numFmtId="0" fontId="3" fillId="0" borderId="3" xfId="1" applyFont="1" applyFill="1" applyBorder="1" applyAlignment="1">
      <alignment vertical="top" wrapText="1" readingOrder="1"/>
    </xf>
    <xf numFmtId="4" fontId="3" fillId="0" borderId="3" xfId="1" applyNumberFormat="1" applyFont="1" applyFill="1" applyBorder="1" applyAlignment="1">
      <alignment wrapText="1" readingOrder="1"/>
    </xf>
    <xf numFmtId="0" fontId="13" fillId="0" borderId="0" xfId="1" applyFont="1" applyAlignment="1">
      <alignment horizontal="justify"/>
    </xf>
    <xf numFmtId="0" fontId="13" fillId="0" borderId="0" xfId="1" applyFont="1"/>
    <xf numFmtId="0" fontId="3" fillId="0" borderId="0" xfId="1" applyFont="1" applyAlignment="1">
      <alignment vertical="top"/>
    </xf>
    <xf numFmtId="0" fontId="13" fillId="0" borderId="0" xfId="1" applyFont="1" applyAlignment="1">
      <alignment vertical="top"/>
    </xf>
    <xf numFmtId="0" fontId="8" fillId="0" borderId="0" xfId="1" applyFont="1"/>
    <xf numFmtId="0" fontId="14" fillId="0" borderId="0" xfId="1" applyFont="1"/>
    <xf numFmtId="0" fontId="13" fillId="15" borderId="0" xfId="1" applyFont="1" applyFill="1"/>
    <xf numFmtId="0" fontId="14" fillId="0" borderId="2" xfId="1" applyFont="1" applyBorder="1" applyAlignment="1">
      <alignment vertical="center"/>
    </xf>
    <xf numFmtId="0" fontId="14" fillId="0" borderId="0" xfId="1" applyFont="1" applyAlignment="1">
      <alignment vertical="center"/>
    </xf>
    <xf numFmtId="0" fontId="4" fillId="16" borderId="5" xfId="1" applyFont="1" applyFill="1" applyBorder="1"/>
    <xf numFmtId="0" fontId="2" fillId="0" borderId="0" xfId="1" applyAlignment="1">
      <alignment horizontal="justify"/>
    </xf>
    <xf numFmtId="0" fontId="2" fillId="0" borderId="0" xfId="1"/>
    <xf numFmtId="4" fontId="14" fillId="15" borderId="2" xfId="1" applyNumberFormat="1" applyFont="1" applyFill="1" applyBorder="1"/>
    <xf numFmtId="4" fontId="4" fillId="15" borderId="0" xfId="1" applyNumberFormat="1" applyFont="1" applyFill="1" applyBorder="1"/>
    <xf numFmtId="164" fontId="4" fillId="15" borderId="0" xfId="1" applyNumberFormat="1" applyFont="1" applyFill="1" applyBorder="1" applyAlignment="1">
      <alignment horizontal="right"/>
    </xf>
    <xf numFmtId="4" fontId="14" fillId="15" borderId="0" xfId="1" applyNumberFormat="1" applyFont="1" applyFill="1" applyBorder="1"/>
    <xf numFmtId="0" fontId="8" fillId="0" borderId="2" xfId="1" applyFont="1" applyBorder="1"/>
    <xf numFmtId="4" fontId="4" fillId="16" borderId="2" xfId="1" applyNumberFormat="1" applyFont="1" applyFill="1" applyBorder="1" applyAlignment="1">
      <alignment horizontal="right"/>
    </xf>
    <xf numFmtId="10" fontId="4" fillId="16" borderId="2" xfId="1" applyNumberFormat="1" applyFont="1" applyFill="1" applyBorder="1" applyAlignment="1">
      <alignment horizontal="right"/>
    </xf>
    <xf numFmtId="9" fontId="4" fillId="16" borderId="2" xfId="1" applyNumberFormat="1" applyFont="1" applyFill="1" applyBorder="1" applyAlignment="1">
      <alignment horizontal="right"/>
    </xf>
    <xf numFmtId="14" fontId="17" fillId="0" borderId="0" xfId="1" applyNumberFormat="1" applyFont="1"/>
    <xf numFmtId="4" fontId="9" fillId="0" borderId="0" xfId="1" applyNumberFormat="1" applyFont="1" applyAlignment="1">
      <alignment vertical="top"/>
    </xf>
    <xf numFmtId="4" fontId="8" fillId="0" borderId="0" xfId="1" applyNumberFormat="1" applyFont="1" applyAlignment="1">
      <alignment vertical="top"/>
    </xf>
    <xf numFmtId="4" fontId="10" fillId="0" borderId="2" xfId="6" applyNumberFormat="1" applyFont="1" applyBorder="1"/>
    <xf numFmtId="4" fontId="9" fillId="3" borderId="0" xfId="1" applyNumberFormat="1" applyFont="1" applyFill="1" applyAlignment="1">
      <alignment vertical="top"/>
    </xf>
    <xf numFmtId="4" fontId="3" fillId="0" borderId="0" xfId="1" applyNumberFormat="1" applyFont="1" applyAlignment="1">
      <alignment vertical="top"/>
    </xf>
    <xf numFmtId="4" fontId="3" fillId="0" borderId="0" xfId="1" applyNumberFormat="1" applyFont="1" applyFill="1" applyAlignment="1">
      <alignment vertical="top"/>
    </xf>
    <xf numFmtId="0" fontId="3" fillId="0" borderId="0" xfId="1" applyFont="1"/>
    <xf numFmtId="0" fontId="3" fillId="0" borderId="0" xfId="1" applyFont="1" applyFill="1"/>
    <xf numFmtId="0" fontId="17" fillId="0" borderId="7" xfId="1" applyFont="1" applyBorder="1" applyAlignment="1">
      <alignment horizontal="left"/>
    </xf>
    <xf numFmtId="0" fontId="17" fillId="0" borderId="0" xfId="1" applyFont="1" applyAlignment="1">
      <alignment horizontal="left"/>
    </xf>
    <xf numFmtId="0" fontId="4" fillId="20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4" fillId="4" borderId="3" xfId="1" applyFont="1" applyFill="1" applyBorder="1" applyAlignment="1">
      <alignment horizontal="center" vertical="center" wrapText="1"/>
    </xf>
    <xf numFmtId="0" fontId="4" fillId="4" borderId="4" xfId="1" applyFont="1" applyFill="1" applyBorder="1" applyAlignment="1">
      <alignment horizontal="center" vertical="center" wrapText="1"/>
    </xf>
    <xf numFmtId="0" fontId="4" fillId="4" borderId="5" xfId="1" applyFont="1" applyFill="1" applyBorder="1" applyAlignment="1">
      <alignment horizontal="center" vertical="center" wrapText="1"/>
    </xf>
    <xf numFmtId="0" fontId="4" fillId="17" borderId="3" xfId="1" applyFont="1" applyFill="1" applyBorder="1" applyAlignment="1">
      <alignment horizontal="center" vertical="center" wrapText="1"/>
    </xf>
    <xf numFmtId="0" fontId="4" fillId="17" borderId="4" xfId="1" applyFont="1" applyFill="1" applyBorder="1" applyAlignment="1">
      <alignment horizontal="center" vertical="center" wrapText="1"/>
    </xf>
    <xf numFmtId="0" fontId="4" fillId="17" borderId="5" xfId="1" applyFont="1" applyFill="1" applyBorder="1" applyAlignment="1">
      <alignment horizontal="center" vertical="center" wrapText="1"/>
    </xf>
    <xf numFmtId="0" fontId="4" fillId="6" borderId="3" xfId="1" applyFont="1" applyFill="1" applyBorder="1" applyAlignment="1">
      <alignment horizontal="center" vertical="top" wrapText="1"/>
    </xf>
    <xf numFmtId="0" fontId="4" fillId="6" borderId="4" xfId="1" applyFont="1" applyFill="1" applyBorder="1" applyAlignment="1">
      <alignment horizontal="center" vertical="top" wrapText="1"/>
    </xf>
    <xf numFmtId="0" fontId="4" fillId="6" borderId="5" xfId="1" applyFont="1" applyFill="1" applyBorder="1" applyAlignment="1">
      <alignment horizontal="center" vertical="top" wrapText="1"/>
    </xf>
    <xf numFmtId="0" fontId="4" fillId="5" borderId="3" xfId="1" applyFont="1" applyFill="1" applyBorder="1" applyAlignment="1">
      <alignment horizontal="center" vertical="center" wrapText="1"/>
    </xf>
    <xf numFmtId="0" fontId="4" fillId="5" borderId="4" xfId="1" applyFont="1" applyFill="1" applyBorder="1" applyAlignment="1">
      <alignment horizontal="center" vertical="center" wrapText="1"/>
    </xf>
    <xf numFmtId="0" fontId="4" fillId="5" borderId="5" xfId="1" applyFont="1" applyFill="1" applyBorder="1" applyAlignment="1">
      <alignment horizontal="center" vertical="center" wrapText="1"/>
    </xf>
    <xf numFmtId="0" fontId="4" fillId="6" borderId="3" xfId="1" applyFont="1" applyFill="1" applyBorder="1" applyAlignment="1">
      <alignment horizontal="center" vertical="center" wrapText="1"/>
    </xf>
    <xf numFmtId="0" fontId="4" fillId="6" borderId="4" xfId="1" applyFont="1" applyFill="1" applyBorder="1" applyAlignment="1">
      <alignment horizontal="center" vertical="center" wrapText="1"/>
    </xf>
    <xf numFmtId="0" fontId="4" fillId="6" borderId="5" xfId="1" applyFont="1" applyFill="1" applyBorder="1" applyAlignment="1">
      <alignment horizontal="center" vertical="center" wrapText="1"/>
    </xf>
    <xf numFmtId="0" fontId="4" fillId="9" borderId="3" xfId="1" applyFont="1" applyFill="1" applyBorder="1" applyAlignment="1">
      <alignment horizontal="center" vertical="center" wrapText="1"/>
    </xf>
    <xf numFmtId="0" fontId="4" fillId="9" borderId="4" xfId="1" applyFont="1" applyFill="1" applyBorder="1" applyAlignment="1">
      <alignment horizontal="center" vertical="center" wrapText="1"/>
    </xf>
    <xf numFmtId="0" fontId="4" fillId="9" borderId="5" xfId="1" applyFont="1" applyFill="1" applyBorder="1" applyAlignment="1">
      <alignment horizontal="center" vertical="center" wrapText="1"/>
    </xf>
    <xf numFmtId="0" fontId="4" fillId="10" borderId="3" xfId="1" applyFont="1" applyFill="1" applyBorder="1" applyAlignment="1">
      <alignment horizontal="center" vertical="center" wrapText="1"/>
    </xf>
    <xf numFmtId="0" fontId="4" fillId="10" borderId="4" xfId="1" applyFont="1" applyFill="1" applyBorder="1" applyAlignment="1">
      <alignment horizontal="center" vertical="center" wrapText="1"/>
    </xf>
    <xf numFmtId="0" fontId="4" fillId="11" borderId="3" xfId="1" applyFont="1" applyFill="1" applyBorder="1" applyAlignment="1">
      <alignment horizontal="center" vertical="center" wrapText="1"/>
    </xf>
    <xf numFmtId="0" fontId="4" fillId="11" borderId="4" xfId="1" applyFont="1" applyFill="1" applyBorder="1" applyAlignment="1">
      <alignment horizontal="center" vertical="center" wrapText="1"/>
    </xf>
    <xf numFmtId="0" fontId="4" fillId="11" borderId="5" xfId="1" applyFont="1" applyFill="1" applyBorder="1" applyAlignment="1">
      <alignment horizontal="center" vertical="center" wrapText="1"/>
    </xf>
    <xf numFmtId="0" fontId="4" fillId="7" borderId="3" xfId="1" applyFont="1" applyFill="1" applyBorder="1" applyAlignment="1">
      <alignment horizontal="center" vertical="center" wrapText="1"/>
    </xf>
    <xf numFmtId="0" fontId="4" fillId="7" borderId="4" xfId="1" applyFont="1" applyFill="1" applyBorder="1" applyAlignment="1">
      <alignment horizontal="center" vertical="center" wrapText="1"/>
    </xf>
    <xf numFmtId="0" fontId="4" fillId="7" borderId="5" xfId="1" applyFont="1" applyFill="1" applyBorder="1" applyAlignment="1">
      <alignment horizontal="center" vertical="center" wrapText="1"/>
    </xf>
    <xf numFmtId="0" fontId="4" fillId="8" borderId="2" xfId="1" applyFont="1" applyFill="1" applyBorder="1" applyAlignment="1">
      <alignment horizontal="center" vertical="center" wrapText="1"/>
    </xf>
    <xf numFmtId="0" fontId="4" fillId="12" borderId="3" xfId="1" applyFont="1" applyFill="1" applyBorder="1" applyAlignment="1">
      <alignment horizontal="center" vertical="top" wrapText="1"/>
    </xf>
    <xf numFmtId="0" fontId="4" fillId="12" borderId="4" xfId="1" applyFont="1" applyFill="1" applyBorder="1" applyAlignment="1">
      <alignment horizontal="center" vertical="top" wrapText="1"/>
    </xf>
    <xf numFmtId="0" fontId="4" fillId="12" borderId="5" xfId="1" applyFont="1" applyFill="1" applyBorder="1" applyAlignment="1">
      <alignment horizontal="center" vertical="top" wrapText="1"/>
    </xf>
    <xf numFmtId="0" fontId="4" fillId="8" borderId="3" xfId="1" applyFont="1" applyFill="1" applyBorder="1" applyAlignment="1">
      <alignment horizontal="center" vertical="center" wrapText="1"/>
    </xf>
    <xf numFmtId="0" fontId="4" fillId="8" borderId="4" xfId="1" applyFont="1" applyFill="1" applyBorder="1" applyAlignment="1">
      <alignment horizontal="center" vertical="center" wrapText="1"/>
    </xf>
    <xf numFmtId="0" fontId="4" fillId="8" borderId="5" xfId="1" applyFont="1" applyFill="1" applyBorder="1" applyAlignment="1">
      <alignment horizontal="center" vertical="center" wrapText="1"/>
    </xf>
    <xf numFmtId="0" fontId="4" fillId="12" borderId="3" xfId="1" applyFont="1" applyFill="1" applyBorder="1" applyAlignment="1">
      <alignment horizontal="center" vertical="center" wrapText="1"/>
    </xf>
    <xf numFmtId="0" fontId="4" fillId="12" borderId="4" xfId="1" applyFont="1" applyFill="1" applyBorder="1" applyAlignment="1">
      <alignment horizontal="center" vertical="center" wrapText="1"/>
    </xf>
    <xf numFmtId="0" fontId="4" fillId="12" borderId="5" xfId="1" applyFont="1" applyFill="1" applyBorder="1" applyAlignment="1">
      <alignment horizontal="center" vertical="center" wrapText="1"/>
    </xf>
    <xf numFmtId="0" fontId="4" fillId="11" borderId="3" xfId="1" applyFont="1" applyFill="1" applyBorder="1" applyAlignment="1">
      <alignment horizontal="center" vertical="top" wrapText="1"/>
    </xf>
    <xf numFmtId="0" fontId="4" fillId="11" borderId="4" xfId="1" applyFont="1" applyFill="1" applyBorder="1" applyAlignment="1">
      <alignment horizontal="center" vertical="top" wrapText="1"/>
    </xf>
    <xf numFmtId="0" fontId="4" fillId="11" borderId="5" xfId="1" applyFont="1" applyFill="1" applyBorder="1" applyAlignment="1">
      <alignment horizontal="center" vertical="top" wrapText="1"/>
    </xf>
    <xf numFmtId="0" fontId="4" fillId="4" borderId="3" xfId="1" applyFont="1" applyFill="1" applyBorder="1" applyAlignment="1">
      <alignment horizontal="center" vertical="top" wrapText="1"/>
    </xf>
    <xf numFmtId="0" fontId="4" fillId="4" borderId="4" xfId="1" applyFont="1" applyFill="1" applyBorder="1" applyAlignment="1">
      <alignment horizontal="center" vertical="top" wrapText="1"/>
    </xf>
    <xf numFmtId="0" fontId="4" fillId="4" borderId="5" xfId="1" applyFont="1" applyFill="1" applyBorder="1" applyAlignment="1">
      <alignment horizontal="center" vertical="top" wrapText="1"/>
    </xf>
    <xf numFmtId="0" fontId="4" fillId="13" borderId="3" xfId="1" applyFont="1" applyFill="1" applyBorder="1" applyAlignment="1">
      <alignment horizontal="center" vertical="center" wrapText="1"/>
    </xf>
    <xf numFmtId="0" fontId="4" fillId="13" borderId="4" xfId="1" applyFont="1" applyFill="1" applyBorder="1" applyAlignment="1">
      <alignment horizontal="center" vertical="center" wrapText="1"/>
    </xf>
    <xf numFmtId="0" fontId="4" fillId="13" borderId="5" xfId="1" applyFont="1" applyFill="1" applyBorder="1" applyAlignment="1">
      <alignment horizontal="center" vertical="center" wrapText="1"/>
    </xf>
    <xf numFmtId="0" fontId="4" fillId="14" borderId="3" xfId="1" applyFont="1" applyFill="1" applyBorder="1" applyAlignment="1">
      <alignment horizontal="center" vertical="top" wrapText="1"/>
    </xf>
    <xf numFmtId="0" fontId="4" fillId="14" borderId="4" xfId="1" applyFont="1" applyFill="1" applyBorder="1" applyAlignment="1">
      <alignment horizontal="center" vertical="top" wrapText="1"/>
    </xf>
    <xf numFmtId="0" fontId="4" fillId="14" borderId="5" xfId="1" applyFont="1" applyFill="1" applyBorder="1" applyAlignment="1">
      <alignment horizontal="center" vertical="top" wrapText="1"/>
    </xf>
  </cellXfs>
  <cellStyles count="7">
    <cellStyle name="20% — акцент4 2" xfId="4"/>
    <cellStyle name="20% — акцент5 2" xfId="5"/>
    <cellStyle name="xl60" xfId="2"/>
    <cellStyle name="Обычный" xfId="0" builtinId="0"/>
    <cellStyle name="Обычный 2" xfId="1"/>
    <cellStyle name="Обычный 2 2" xfId="6"/>
    <cellStyle name="Обычный 3" xfId="3"/>
  </cellStyles>
  <dxfs count="0"/>
  <tableStyles count="0" defaultTableStyle="TableStyleMedium2" defaultPivotStyle="PivotStyleLight16"/>
  <colors>
    <mruColors>
      <color rgb="FFFFFF00"/>
      <color rgb="FF99FFCC"/>
      <color rgb="FF9900FF"/>
      <color rgb="FFFFFFCC"/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ExternalData_1" headers="0" backgroundRefresh="0" connectionId="1" autoFormatId="0" applyNumberFormats="0" applyBorderFormats="0" applyFontFormats="1" applyPatternFormats="1" applyAlignmentFormats="0" applyWidthHeightFormats="0">
  <queryTableRefresh preserveSortFilterLayout="0" headersInLastRefresh="0" nextId="3">
    <queryTableFields count="2">
      <queryTableField id="1" name="dep"/>
      <queryTableField id="2" name="name_dep"/>
    </queryTable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DU162"/>
  <sheetViews>
    <sheetView tabSelected="1" zoomScale="80" zoomScaleNormal="80" workbookViewId="0">
      <selection activeCell="H4" sqref="H4"/>
    </sheetView>
  </sheetViews>
  <sheetFormatPr defaultColWidth="9.140625" defaultRowHeight="12.75" outlineLevelRow="1" outlineLevelCol="1" x14ac:dyDescent="0.2"/>
  <cols>
    <col min="1" max="1" width="4.42578125" style="34" bestFit="1" customWidth="1"/>
    <col min="2" max="2" width="45.28515625" style="34" customWidth="1"/>
    <col min="3" max="3" width="19.5703125" style="34" customWidth="1"/>
    <col min="4" max="4" width="18.7109375" style="34" customWidth="1"/>
    <col min="5" max="5" width="17.42578125" style="34" customWidth="1"/>
    <col min="6" max="7" width="12.7109375" style="34" customWidth="1"/>
    <col min="8" max="8" width="19.28515625" style="34" customWidth="1"/>
    <col min="9" max="9" width="17.7109375" style="34" customWidth="1"/>
    <col min="10" max="10" width="17.28515625" style="34" customWidth="1"/>
    <col min="11" max="11" width="12.7109375" style="34" customWidth="1"/>
    <col min="12" max="12" width="15.28515625" style="34" customWidth="1"/>
    <col min="13" max="13" width="18.28515625" style="44" customWidth="1"/>
    <col min="14" max="14" width="18" style="44" customWidth="1"/>
    <col min="15" max="15" width="17.7109375" style="34" customWidth="1"/>
    <col min="16" max="17" width="12.7109375" style="34" customWidth="1"/>
    <col min="18" max="18" width="18.28515625" style="44" customWidth="1"/>
    <col min="19" max="19" width="18" style="44" customWidth="1"/>
    <col min="20" max="20" width="19.7109375" style="34" customWidth="1"/>
    <col min="21" max="22" width="14.140625" style="34" customWidth="1"/>
    <col min="23" max="23" width="18.28515625" style="44" customWidth="1"/>
    <col min="24" max="24" width="18" style="44" customWidth="1"/>
    <col min="25" max="25" width="17.85546875" style="34" customWidth="1"/>
    <col min="26" max="27" width="15.5703125" style="34" customWidth="1"/>
    <col min="28" max="28" width="18.28515625" style="44" customWidth="1"/>
    <col min="29" max="29" width="18" style="44" customWidth="1"/>
    <col min="30" max="30" width="18.42578125" style="34" customWidth="1"/>
    <col min="31" max="32" width="12.7109375" style="34" customWidth="1"/>
    <col min="33" max="33" width="18.28515625" style="44" customWidth="1"/>
    <col min="34" max="34" width="18" style="44" customWidth="1"/>
    <col min="35" max="35" width="19.7109375" style="34" customWidth="1"/>
    <col min="36" max="37" width="12.7109375" style="34" customWidth="1"/>
    <col min="38" max="38" width="18.28515625" style="44" customWidth="1"/>
    <col min="39" max="39" width="18" style="44" customWidth="1"/>
    <col min="40" max="40" width="19.7109375" style="34" customWidth="1"/>
    <col min="41" max="41" width="12.7109375" style="34" customWidth="1"/>
    <col min="42" max="42" width="14.140625" style="34" customWidth="1"/>
    <col min="43" max="43" width="18" style="34" customWidth="1"/>
    <col min="44" max="44" width="17.140625" style="34" customWidth="1"/>
    <col min="45" max="45" width="17.28515625" style="34" customWidth="1"/>
    <col min="46" max="47" width="12.7109375" style="34" customWidth="1"/>
    <col min="48" max="48" width="18.28515625" style="44" customWidth="1"/>
    <col min="49" max="49" width="18" style="44" customWidth="1"/>
    <col min="50" max="50" width="17.140625" style="34" customWidth="1"/>
    <col min="51" max="52" width="12.7109375" style="34" customWidth="1"/>
    <col min="53" max="53" width="18.28515625" style="44" customWidth="1"/>
    <col min="54" max="54" width="18" style="44" customWidth="1"/>
    <col min="55" max="55" width="19.7109375" style="34" customWidth="1"/>
    <col min="56" max="57" width="12.7109375" style="34" customWidth="1"/>
    <col min="58" max="58" width="18.28515625" style="44" customWidth="1"/>
    <col min="59" max="59" width="18" style="44" customWidth="1"/>
    <col min="60" max="60" width="19.7109375" style="34" customWidth="1"/>
    <col min="61" max="62" width="12.7109375" style="34" customWidth="1"/>
    <col min="63" max="63" width="18.28515625" style="44" customWidth="1"/>
    <col min="64" max="64" width="18" style="44" customWidth="1"/>
    <col min="65" max="65" width="15" style="34" customWidth="1"/>
    <col min="66" max="67" width="12.7109375" style="34" customWidth="1"/>
    <col min="68" max="68" width="18.28515625" style="44" customWidth="1"/>
    <col min="69" max="69" width="18" style="44" customWidth="1"/>
    <col min="70" max="70" width="16" style="34" customWidth="1"/>
    <col min="71" max="72" width="12.7109375" style="34" customWidth="1"/>
    <col min="73" max="73" width="18.28515625" style="44" customWidth="1"/>
    <col min="74" max="74" width="18" style="44" customWidth="1"/>
    <col min="75" max="75" width="16.140625" style="34" customWidth="1"/>
    <col min="76" max="77" width="12.7109375" style="34" customWidth="1"/>
    <col min="78" max="78" width="18.28515625" style="44" customWidth="1"/>
    <col min="79" max="79" width="18" style="44" customWidth="1"/>
    <col min="80" max="80" width="16" style="34" customWidth="1"/>
    <col min="81" max="82" width="12.7109375" style="34" customWidth="1"/>
    <col min="83" max="83" width="15.5703125" style="34" customWidth="1"/>
    <col min="84" max="85" width="15.85546875" style="34" customWidth="1"/>
    <col min="86" max="87" width="12.7109375" style="34" customWidth="1"/>
    <col min="88" max="88" width="18.28515625" style="44" customWidth="1"/>
    <col min="89" max="89" width="18" style="44" customWidth="1"/>
    <col min="90" max="90" width="17" style="34" customWidth="1"/>
    <col min="91" max="92" width="12.7109375" style="34" customWidth="1"/>
    <col min="93" max="93" width="18.28515625" style="44" customWidth="1"/>
    <col min="94" max="94" width="18" style="44" customWidth="1"/>
    <col min="95" max="95" width="15" style="34" customWidth="1"/>
    <col min="96" max="97" width="12.7109375" style="34" customWidth="1"/>
    <col min="98" max="98" width="18.28515625" style="44" customWidth="1"/>
    <col min="99" max="99" width="18" style="44" customWidth="1"/>
    <col min="100" max="100" width="16.85546875" style="34" customWidth="1"/>
    <col min="101" max="102" width="12.7109375" style="34" customWidth="1"/>
    <col min="103" max="103" width="18.28515625" style="44" customWidth="1"/>
    <col min="104" max="104" width="18" style="44" customWidth="1"/>
    <col min="105" max="105" width="16" style="34" customWidth="1"/>
    <col min="106" max="107" width="12.7109375" style="34" customWidth="1"/>
    <col min="108" max="108" width="18.28515625" style="44" customWidth="1"/>
    <col min="109" max="109" width="18" style="44" customWidth="1"/>
    <col min="110" max="110" width="16.28515625" style="34" customWidth="1"/>
    <col min="111" max="112" width="14.28515625" style="34" customWidth="1"/>
    <col min="113" max="113" width="18" style="44" customWidth="1"/>
    <col min="114" max="114" width="17.7109375" style="34" customWidth="1"/>
    <col min="115" max="115" width="14.28515625" style="34" customWidth="1"/>
    <col min="116" max="116" width="18.28515625" style="44" customWidth="1"/>
    <col min="117" max="117" width="18" style="44" customWidth="1"/>
    <col min="118" max="118" width="14.7109375" style="34" customWidth="1"/>
    <col min="119" max="120" width="12.7109375" style="34" customWidth="1"/>
    <col min="121" max="121" width="18.28515625" style="44" customWidth="1"/>
    <col min="122" max="122" width="18" style="44" customWidth="1"/>
    <col min="123" max="123" width="14.7109375" style="44" customWidth="1" outlineLevel="1"/>
    <col min="124" max="125" width="12.7109375" style="44" customWidth="1" outlineLevel="1"/>
    <col min="126" max="16384" width="9.140625" style="34"/>
  </cols>
  <sheetData>
    <row r="1" spans="1:125" x14ac:dyDescent="0.2">
      <c r="A1" s="33" t="s">
        <v>113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43"/>
      <c r="N1" s="43"/>
      <c r="O1" s="33"/>
      <c r="P1" s="33"/>
      <c r="R1" s="43"/>
      <c r="S1" s="43"/>
      <c r="T1" s="33"/>
      <c r="W1" s="43"/>
      <c r="X1" s="43"/>
      <c r="Y1" s="33"/>
      <c r="AB1" s="43"/>
      <c r="AC1" s="43"/>
      <c r="AD1" s="33"/>
      <c r="AG1" s="43"/>
      <c r="AH1" s="43"/>
      <c r="AI1" s="33"/>
      <c r="AL1" s="43"/>
      <c r="AM1" s="43"/>
      <c r="AN1" s="33"/>
      <c r="AV1" s="43"/>
      <c r="AW1" s="43"/>
      <c r="AX1" s="33"/>
      <c r="BA1" s="43"/>
      <c r="BB1" s="43"/>
      <c r="BC1" s="33"/>
      <c r="BF1" s="43"/>
      <c r="BG1" s="43"/>
      <c r="BH1" s="33"/>
      <c r="BK1" s="43"/>
      <c r="BL1" s="43"/>
      <c r="BM1" s="33"/>
      <c r="BP1" s="43"/>
      <c r="BQ1" s="43"/>
      <c r="BR1" s="33"/>
      <c r="BU1" s="43"/>
      <c r="BV1" s="43"/>
      <c r="BW1" s="33"/>
      <c r="BZ1" s="43"/>
      <c r="CA1" s="43"/>
      <c r="CB1" s="33"/>
      <c r="CE1" s="33"/>
      <c r="CF1" s="33"/>
      <c r="CG1" s="33"/>
      <c r="CJ1" s="43"/>
      <c r="CK1" s="43"/>
      <c r="CL1" s="33"/>
      <c r="CO1" s="43"/>
      <c r="CP1" s="43"/>
      <c r="CQ1" s="33"/>
      <c r="CT1" s="43"/>
      <c r="CU1" s="43"/>
      <c r="CV1" s="33"/>
      <c r="CY1" s="43"/>
      <c r="CZ1" s="43"/>
      <c r="DA1" s="33"/>
      <c r="DD1" s="43"/>
      <c r="DE1" s="43"/>
      <c r="DF1" s="33"/>
      <c r="DI1" s="43"/>
      <c r="DJ1" s="33"/>
      <c r="DL1" s="43"/>
      <c r="DM1" s="43"/>
      <c r="DN1" s="33"/>
      <c r="DQ1" s="43"/>
      <c r="DR1" s="43"/>
      <c r="DS1" s="43"/>
    </row>
    <row r="2" spans="1:125" ht="26.25" customHeight="1" x14ac:dyDescent="0.2">
      <c r="A2" s="1"/>
      <c r="B2" s="1"/>
      <c r="C2" s="1"/>
      <c r="D2" s="1"/>
      <c r="E2" s="1"/>
      <c r="F2" s="1"/>
      <c r="G2" s="9" t="s">
        <v>175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1"/>
      <c r="AK2" s="1"/>
      <c r="AL2" s="2"/>
      <c r="AM2" s="2"/>
      <c r="AN2" s="2"/>
      <c r="AO2" s="1"/>
      <c r="AP2" s="1"/>
      <c r="AQ2" s="1"/>
      <c r="AR2" s="1"/>
      <c r="AS2" s="1"/>
      <c r="AT2" s="1"/>
      <c r="AU2" s="1"/>
      <c r="AV2" s="2"/>
      <c r="AW2" s="2"/>
      <c r="AX2" s="2"/>
      <c r="AY2" s="1"/>
      <c r="AZ2" s="1"/>
      <c r="BA2" s="2"/>
      <c r="BB2" s="2"/>
      <c r="BC2" s="2"/>
      <c r="BD2" s="1"/>
      <c r="BE2" s="1"/>
      <c r="BF2" s="2"/>
      <c r="BG2" s="2"/>
      <c r="BH2" s="2"/>
      <c r="BI2" s="1"/>
      <c r="BJ2" s="1"/>
      <c r="BK2" s="2"/>
      <c r="BL2" s="2"/>
      <c r="BM2" s="2"/>
      <c r="BN2" s="1"/>
      <c r="BO2" s="1"/>
      <c r="BP2" s="2"/>
      <c r="BQ2" s="2"/>
      <c r="BR2" s="2"/>
      <c r="BS2" s="1"/>
      <c r="BT2" s="1"/>
      <c r="BU2" s="2"/>
      <c r="BV2" s="2"/>
      <c r="BW2" s="2"/>
      <c r="BX2" s="1"/>
      <c r="BY2" s="1"/>
      <c r="BZ2" s="2"/>
      <c r="CA2" s="2"/>
      <c r="CB2" s="2"/>
      <c r="CC2" s="1"/>
      <c r="CD2" s="1"/>
      <c r="CE2" s="2"/>
      <c r="CF2" s="2"/>
      <c r="CG2" s="2"/>
      <c r="CH2" s="1"/>
      <c r="CI2" s="1"/>
      <c r="CJ2" s="2"/>
      <c r="CK2" s="2"/>
      <c r="CL2" s="2"/>
      <c r="CM2" s="1"/>
      <c r="CN2" s="1"/>
      <c r="CO2" s="2"/>
      <c r="CP2" s="2"/>
      <c r="CQ2" s="2"/>
      <c r="CR2" s="1"/>
      <c r="CS2" s="1"/>
      <c r="CT2" s="2"/>
      <c r="CU2" s="2"/>
      <c r="CV2" s="2"/>
      <c r="CW2" s="1"/>
      <c r="CX2" s="1"/>
      <c r="CY2" s="2"/>
      <c r="CZ2" s="2"/>
      <c r="DA2" s="2"/>
      <c r="DB2" s="1"/>
      <c r="DC2" s="1"/>
      <c r="DD2" s="2"/>
      <c r="DE2" s="2"/>
      <c r="DF2" s="2"/>
      <c r="DG2" s="1"/>
      <c r="DH2" s="1"/>
      <c r="DI2" s="2"/>
      <c r="DJ2" s="2"/>
      <c r="DK2" s="1"/>
      <c r="DL2" s="2"/>
      <c r="DM2" s="2"/>
      <c r="DN2" s="2"/>
      <c r="DO2" s="1"/>
      <c r="DP2" s="1"/>
      <c r="DQ2" s="2"/>
      <c r="DR2" s="2"/>
      <c r="DS2" s="2"/>
      <c r="DT2" s="1"/>
      <c r="DU2" s="1"/>
    </row>
    <row r="3" spans="1:125" s="35" customFormat="1" ht="83.25" customHeight="1" x14ac:dyDescent="0.2">
      <c r="A3" s="7"/>
      <c r="B3" s="7"/>
      <c r="C3" s="65" t="s">
        <v>114</v>
      </c>
      <c r="D3" s="66"/>
      <c r="E3" s="66"/>
      <c r="F3" s="66"/>
      <c r="G3" s="66"/>
      <c r="H3" s="67" t="s">
        <v>115</v>
      </c>
      <c r="I3" s="68"/>
      <c r="J3" s="68"/>
      <c r="K3" s="68"/>
      <c r="L3" s="69"/>
      <c r="M3" s="70" t="s">
        <v>148</v>
      </c>
      <c r="N3" s="71"/>
      <c r="O3" s="71"/>
      <c r="P3" s="71"/>
      <c r="Q3" s="72"/>
      <c r="R3" s="73" t="s">
        <v>149</v>
      </c>
      <c r="S3" s="74"/>
      <c r="T3" s="74"/>
      <c r="U3" s="74"/>
      <c r="V3" s="75"/>
      <c r="W3" s="79" t="s">
        <v>150</v>
      </c>
      <c r="X3" s="80"/>
      <c r="Y3" s="80"/>
      <c r="Z3" s="80"/>
      <c r="AA3" s="81"/>
      <c r="AB3" s="82" t="s">
        <v>151</v>
      </c>
      <c r="AC3" s="83"/>
      <c r="AD3" s="83"/>
      <c r="AE3" s="83"/>
      <c r="AF3" s="84"/>
      <c r="AG3" s="93" t="s">
        <v>152</v>
      </c>
      <c r="AH3" s="94"/>
      <c r="AI3" s="94"/>
      <c r="AJ3" s="94"/>
      <c r="AK3" s="95"/>
      <c r="AL3" s="100" t="s">
        <v>153</v>
      </c>
      <c r="AM3" s="101"/>
      <c r="AN3" s="101"/>
      <c r="AO3" s="101"/>
      <c r="AP3" s="102"/>
      <c r="AQ3" s="67" t="s">
        <v>116</v>
      </c>
      <c r="AR3" s="68"/>
      <c r="AS3" s="68"/>
      <c r="AT3" s="68"/>
      <c r="AU3" s="69"/>
      <c r="AV3" s="85" t="s">
        <v>154</v>
      </c>
      <c r="AW3" s="86"/>
      <c r="AX3" s="86"/>
      <c r="AY3" s="86"/>
      <c r="AZ3" s="87"/>
      <c r="BA3" s="88" t="s">
        <v>155</v>
      </c>
      <c r="BB3" s="89"/>
      <c r="BC3" s="89"/>
      <c r="BD3" s="89"/>
      <c r="BE3" s="89"/>
      <c r="BF3" s="90" t="s">
        <v>156</v>
      </c>
      <c r="BG3" s="91"/>
      <c r="BH3" s="91"/>
      <c r="BI3" s="91"/>
      <c r="BJ3" s="92"/>
      <c r="BK3" s="103" t="s">
        <v>117</v>
      </c>
      <c r="BL3" s="104"/>
      <c r="BM3" s="104"/>
      <c r="BN3" s="104"/>
      <c r="BO3" s="105"/>
      <c r="BP3" s="109" t="s">
        <v>157</v>
      </c>
      <c r="BQ3" s="110"/>
      <c r="BR3" s="110"/>
      <c r="BS3" s="110"/>
      <c r="BT3" s="111"/>
      <c r="BU3" s="112" t="s">
        <v>158</v>
      </c>
      <c r="BV3" s="113"/>
      <c r="BW3" s="113"/>
      <c r="BX3" s="113"/>
      <c r="BY3" s="114"/>
      <c r="BZ3" s="115" t="s">
        <v>159</v>
      </c>
      <c r="CA3" s="116"/>
      <c r="CB3" s="116"/>
      <c r="CC3" s="116"/>
      <c r="CD3" s="117"/>
      <c r="CE3" s="106" t="s">
        <v>160</v>
      </c>
      <c r="CF3" s="107"/>
      <c r="CG3" s="107"/>
      <c r="CH3" s="107"/>
      <c r="CI3" s="108"/>
      <c r="CJ3" s="97" t="s">
        <v>161</v>
      </c>
      <c r="CK3" s="98"/>
      <c r="CL3" s="98"/>
      <c r="CM3" s="98"/>
      <c r="CN3" s="99"/>
      <c r="CO3" s="97" t="s">
        <v>162</v>
      </c>
      <c r="CP3" s="98"/>
      <c r="CQ3" s="98"/>
      <c r="CR3" s="98"/>
      <c r="CS3" s="99"/>
      <c r="CT3" s="76" t="s">
        <v>163</v>
      </c>
      <c r="CU3" s="77"/>
      <c r="CV3" s="77"/>
      <c r="CW3" s="77"/>
      <c r="CX3" s="78"/>
      <c r="CY3" s="100" t="s">
        <v>164</v>
      </c>
      <c r="CZ3" s="101"/>
      <c r="DA3" s="101"/>
      <c r="DB3" s="101"/>
      <c r="DC3" s="102"/>
      <c r="DD3" s="93" t="s">
        <v>165</v>
      </c>
      <c r="DE3" s="94"/>
      <c r="DF3" s="94"/>
      <c r="DG3" s="94"/>
      <c r="DH3" s="95"/>
      <c r="DI3" s="70" t="s">
        <v>166</v>
      </c>
      <c r="DJ3" s="71"/>
      <c r="DK3" s="72"/>
      <c r="DL3" s="96" t="s">
        <v>167</v>
      </c>
      <c r="DM3" s="96"/>
      <c r="DN3" s="96"/>
      <c r="DO3" s="96"/>
      <c r="DP3" s="96"/>
      <c r="DQ3" s="64" t="s">
        <v>168</v>
      </c>
      <c r="DR3" s="64"/>
      <c r="DS3" s="64"/>
      <c r="DT3" s="64"/>
      <c r="DU3" s="64"/>
    </row>
    <row r="4" spans="1:125" s="36" customFormat="1" ht="120" x14ac:dyDescent="0.2">
      <c r="A4" s="7"/>
      <c r="B4" s="13" t="s">
        <v>118</v>
      </c>
      <c r="C4" s="28" t="s">
        <v>169</v>
      </c>
      <c r="D4" s="28" t="s">
        <v>170</v>
      </c>
      <c r="E4" s="28" t="s">
        <v>171</v>
      </c>
      <c r="F4" s="28" t="s">
        <v>172</v>
      </c>
      <c r="G4" s="28" t="s">
        <v>173</v>
      </c>
      <c r="H4" s="28" t="s">
        <v>169</v>
      </c>
      <c r="I4" s="28" t="s">
        <v>170</v>
      </c>
      <c r="J4" s="28" t="s">
        <v>171</v>
      </c>
      <c r="K4" s="28" t="s">
        <v>172</v>
      </c>
      <c r="L4" s="28" t="s">
        <v>173</v>
      </c>
      <c r="M4" s="28" t="s">
        <v>169</v>
      </c>
      <c r="N4" s="28" t="s">
        <v>170</v>
      </c>
      <c r="O4" s="28" t="s">
        <v>171</v>
      </c>
      <c r="P4" s="28" t="s">
        <v>172</v>
      </c>
      <c r="Q4" s="28" t="s">
        <v>173</v>
      </c>
      <c r="R4" s="28" t="s">
        <v>169</v>
      </c>
      <c r="S4" s="28" t="s">
        <v>170</v>
      </c>
      <c r="T4" s="28" t="s">
        <v>171</v>
      </c>
      <c r="U4" s="28" t="s">
        <v>172</v>
      </c>
      <c r="V4" s="28" t="s">
        <v>173</v>
      </c>
      <c r="W4" s="28" t="s">
        <v>169</v>
      </c>
      <c r="X4" s="28" t="s">
        <v>170</v>
      </c>
      <c r="Y4" s="28" t="s">
        <v>171</v>
      </c>
      <c r="Z4" s="28" t="s">
        <v>172</v>
      </c>
      <c r="AA4" s="28" t="s">
        <v>173</v>
      </c>
      <c r="AB4" s="28" t="s">
        <v>169</v>
      </c>
      <c r="AC4" s="28" t="s">
        <v>170</v>
      </c>
      <c r="AD4" s="28" t="s">
        <v>171</v>
      </c>
      <c r="AE4" s="28" t="s">
        <v>172</v>
      </c>
      <c r="AF4" s="28" t="s">
        <v>173</v>
      </c>
      <c r="AG4" s="28" t="s">
        <v>169</v>
      </c>
      <c r="AH4" s="28" t="s">
        <v>170</v>
      </c>
      <c r="AI4" s="28" t="s">
        <v>171</v>
      </c>
      <c r="AJ4" s="28" t="s">
        <v>172</v>
      </c>
      <c r="AK4" s="28" t="s">
        <v>173</v>
      </c>
      <c r="AL4" s="28" t="s">
        <v>169</v>
      </c>
      <c r="AM4" s="28" t="s">
        <v>170</v>
      </c>
      <c r="AN4" s="28" t="s">
        <v>171</v>
      </c>
      <c r="AO4" s="28" t="s">
        <v>172</v>
      </c>
      <c r="AP4" s="28" t="s">
        <v>173</v>
      </c>
      <c r="AQ4" s="28" t="s">
        <v>169</v>
      </c>
      <c r="AR4" s="28" t="s">
        <v>170</v>
      </c>
      <c r="AS4" s="28" t="s">
        <v>171</v>
      </c>
      <c r="AT4" s="28" t="s">
        <v>172</v>
      </c>
      <c r="AU4" s="28" t="s">
        <v>173</v>
      </c>
      <c r="AV4" s="28" t="s">
        <v>169</v>
      </c>
      <c r="AW4" s="28" t="s">
        <v>170</v>
      </c>
      <c r="AX4" s="28" t="s">
        <v>171</v>
      </c>
      <c r="AY4" s="28" t="s">
        <v>172</v>
      </c>
      <c r="AZ4" s="28" t="s">
        <v>173</v>
      </c>
      <c r="BA4" s="28" t="s">
        <v>169</v>
      </c>
      <c r="BB4" s="28" t="s">
        <v>170</v>
      </c>
      <c r="BC4" s="28" t="s">
        <v>171</v>
      </c>
      <c r="BD4" s="28" t="s">
        <v>172</v>
      </c>
      <c r="BE4" s="28" t="s">
        <v>173</v>
      </c>
      <c r="BF4" s="28" t="s">
        <v>169</v>
      </c>
      <c r="BG4" s="28" t="s">
        <v>170</v>
      </c>
      <c r="BH4" s="28" t="s">
        <v>171</v>
      </c>
      <c r="BI4" s="28" t="s">
        <v>172</v>
      </c>
      <c r="BJ4" s="28" t="s">
        <v>173</v>
      </c>
      <c r="BK4" s="28" t="s">
        <v>169</v>
      </c>
      <c r="BL4" s="28" t="s">
        <v>170</v>
      </c>
      <c r="BM4" s="28" t="s">
        <v>171</v>
      </c>
      <c r="BN4" s="28" t="s">
        <v>172</v>
      </c>
      <c r="BO4" s="28" t="s">
        <v>173</v>
      </c>
      <c r="BP4" s="28" t="s">
        <v>169</v>
      </c>
      <c r="BQ4" s="28" t="s">
        <v>170</v>
      </c>
      <c r="BR4" s="28" t="s">
        <v>171</v>
      </c>
      <c r="BS4" s="28" t="s">
        <v>172</v>
      </c>
      <c r="BT4" s="28" t="s">
        <v>173</v>
      </c>
      <c r="BU4" s="28" t="s">
        <v>169</v>
      </c>
      <c r="BV4" s="28" t="s">
        <v>170</v>
      </c>
      <c r="BW4" s="28" t="s">
        <v>171</v>
      </c>
      <c r="BX4" s="28" t="s">
        <v>172</v>
      </c>
      <c r="BY4" s="28" t="s">
        <v>173</v>
      </c>
      <c r="BZ4" s="28" t="s">
        <v>169</v>
      </c>
      <c r="CA4" s="28" t="s">
        <v>170</v>
      </c>
      <c r="CB4" s="28" t="s">
        <v>171</v>
      </c>
      <c r="CC4" s="28" t="s">
        <v>172</v>
      </c>
      <c r="CD4" s="28" t="s">
        <v>173</v>
      </c>
      <c r="CE4" s="28" t="s">
        <v>169</v>
      </c>
      <c r="CF4" s="28" t="s">
        <v>170</v>
      </c>
      <c r="CG4" s="28" t="s">
        <v>171</v>
      </c>
      <c r="CH4" s="28" t="s">
        <v>172</v>
      </c>
      <c r="CI4" s="28" t="s">
        <v>173</v>
      </c>
      <c r="CJ4" s="28" t="s">
        <v>169</v>
      </c>
      <c r="CK4" s="28" t="s">
        <v>170</v>
      </c>
      <c r="CL4" s="28" t="s">
        <v>171</v>
      </c>
      <c r="CM4" s="28" t="s">
        <v>172</v>
      </c>
      <c r="CN4" s="28" t="s">
        <v>173</v>
      </c>
      <c r="CO4" s="28" t="s">
        <v>174</v>
      </c>
      <c r="CP4" s="28" t="s">
        <v>170</v>
      </c>
      <c r="CQ4" s="28" t="s">
        <v>171</v>
      </c>
      <c r="CR4" s="28" t="s">
        <v>172</v>
      </c>
      <c r="CS4" s="28" t="s">
        <v>173</v>
      </c>
      <c r="CT4" s="28" t="s">
        <v>169</v>
      </c>
      <c r="CU4" s="28" t="s">
        <v>170</v>
      </c>
      <c r="CV4" s="28" t="s">
        <v>171</v>
      </c>
      <c r="CW4" s="28" t="s">
        <v>172</v>
      </c>
      <c r="CX4" s="28" t="s">
        <v>173</v>
      </c>
      <c r="CY4" s="28" t="s">
        <v>169</v>
      </c>
      <c r="CZ4" s="28" t="s">
        <v>170</v>
      </c>
      <c r="DA4" s="28" t="s">
        <v>171</v>
      </c>
      <c r="DB4" s="28" t="s">
        <v>172</v>
      </c>
      <c r="DC4" s="28" t="s">
        <v>173</v>
      </c>
      <c r="DD4" s="28" t="s">
        <v>169</v>
      </c>
      <c r="DE4" s="28" t="s">
        <v>170</v>
      </c>
      <c r="DF4" s="28" t="s">
        <v>171</v>
      </c>
      <c r="DG4" s="28" t="s">
        <v>172</v>
      </c>
      <c r="DH4" s="28" t="s">
        <v>173</v>
      </c>
      <c r="DI4" s="28" t="s">
        <v>170</v>
      </c>
      <c r="DJ4" s="28" t="s">
        <v>171</v>
      </c>
      <c r="DK4" s="28" t="s">
        <v>173</v>
      </c>
      <c r="DL4" s="28" t="s">
        <v>169</v>
      </c>
      <c r="DM4" s="28" t="s">
        <v>170</v>
      </c>
      <c r="DN4" s="28" t="s">
        <v>171</v>
      </c>
      <c r="DO4" s="28" t="s">
        <v>172</v>
      </c>
      <c r="DP4" s="28" t="s">
        <v>173</v>
      </c>
      <c r="DQ4" s="28" t="s">
        <v>174</v>
      </c>
      <c r="DR4" s="28" t="s">
        <v>170</v>
      </c>
      <c r="DS4" s="28" t="s">
        <v>171</v>
      </c>
      <c r="DT4" s="28" t="s">
        <v>172</v>
      </c>
      <c r="DU4" s="28" t="s">
        <v>173</v>
      </c>
    </row>
    <row r="5" spans="1:125" s="37" customFormat="1" ht="18" customHeight="1" x14ac:dyDescent="0.2">
      <c r="A5" s="3" t="s">
        <v>119</v>
      </c>
      <c r="B5" s="3" t="s">
        <v>120</v>
      </c>
      <c r="C5" s="3">
        <v>1</v>
      </c>
      <c r="D5" s="3">
        <f>C5+1</f>
        <v>2</v>
      </c>
      <c r="E5" s="3">
        <f>D5+1</f>
        <v>3</v>
      </c>
      <c r="F5" s="3">
        <f t="shared" ref="F5:AR5" si="0">E5+1</f>
        <v>4</v>
      </c>
      <c r="G5" s="3">
        <f t="shared" si="0"/>
        <v>5</v>
      </c>
      <c r="H5" s="3">
        <f t="shared" si="0"/>
        <v>6</v>
      </c>
      <c r="I5" s="3">
        <f t="shared" si="0"/>
        <v>7</v>
      </c>
      <c r="J5" s="3">
        <f>I5+1</f>
        <v>8</v>
      </c>
      <c r="K5" s="3">
        <f t="shared" si="0"/>
        <v>9</v>
      </c>
      <c r="L5" s="3">
        <f t="shared" si="0"/>
        <v>10</v>
      </c>
      <c r="M5" s="3">
        <f t="shared" si="0"/>
        <v>11</v>
      </c>
      <c r="N5" s="3">
        <f>M5+1</f>
        <v>12</v>
      </c>
      <c r="O5" s="3">
        <f>N5+1</f>
        <v>13</v>
      </c>
      <c r="P5" s="3">
        <f t="shared" si="0"/>
        <v>14</v>
      </c>
      <c r="Q5" s="3">
        <f t="shared" si="0"/>
        <v>15</v>
      </c>
      <c r="R5" s="3">
        <f t="shared" si="0"/>
        <v>16</v>
      </c>
      <c r="S5" s="3">
        <f t="shared" si="0"/>
        <v>17</v>
      </c>
      <c r="T5" s="3">
        <f t="shared" si="0"/>
        <v>18</v>
      </c>
      <c r="U5" s="3">
        <f t="shared" si="0"/>
        <v>19</v>
      </c>
      <c r="V5" s="3">
        <f t="shared" si="0"/>
        <v>20</v>
      </c>
      <c r="W5" s="3">
        <f t="shared" si="0"/>
        <v>21</v>
      </c>
      <c r="X5" s="3">
        <f t="shared" si="0"/>
        <v>22</v>
      </c>
      <c r="Y5" s="3">
        <f t="shared" si="0"/>
        <v>23</v>
      </c>
      <c r="Z5" s="3">
        <f t="shared" si="0"/>
        <v>24</v>
      </c>
      <c r="AA5" s="3">
        <f t="shared" si="0"/>
        <v>25</v>
      </c>
      <c r="AB5" s="3">
        <f t="shared" si="0"/>
        <v>26</v>
      </c>
      <c r="AC5" s="3">
        <f t="shared" si="0"/>
        <v>27</v>
      </c>
      <c r="AD5" s="3">
        <f t="shared" si="0"/>
        <v>28</v>
      </c>
      <c r="AE5" s="3">
        <f t="shared" si="0"/>
        <v>29</v>
      </c>
      <c r="AF5" s="3">
        <f t="shared" si="0"/>
        <v>30</v>
      </c>
      <c r="AG5" s="3">
        <f t="shared" si="0"/>
        <v>31</v>
      </c>
      <c r="AH5" s="3">
        <f t="shared" si="0"/>
        <v>32</v>
      </c>
      <c r="AI5" s="3">
        <f t="shared" si="0"/>
        <v>33</v>
      </c>
      <c r="AJ5" s="3">
        <f t="shared" si="0"/>
        <v>34</v>
      </c>
      <c r="AK5" s="3">
        <f t="shared" si="0"/>
        <v>35</v>
      </c>
      <c r="AL5" s="3">
        <f t="shared" si="0"/>
        <v>36</v>
      </c>
      <c r="AM5" s="3">
        <f t="shared" si="0"/>
        <v>37</v>
      </c>
      <c r="AN5" s="3">
        <f t="shared" si="0"/>
        <v>38</v>
      </c>
      <c r="AO5" s="3">
        <f t="shared" si="0"/>
        <v>39</v>
      </c>
      <c r="AP5" s="3">
        <f t="shared" si="0"/>
        <v>40</v>
      </c>
      <c r="AQ5" s="3">
        <f t="shared" si="0"/>
        <v>41</v>
      </c>
      <c r="AR5" s="3">
        <f t="shared" si="0"/>
        <v>42</v>
      </c>
      <c r="AS5" s="3">
        <f>AR5+1</f>
        <v>43</v>
      </c>
      <c r="AT5" s="3">
        <f t="shared" ref="AT5:DE5" si="1">AS5+1</f>
        <v>44</v>
      </c>
      <c r="AU5" s="3">
        <f t="shared" si="1"/>
        <v>45</v>
      </c>
      <c r="AV5" s="3">
        <f t="shared" si="1"/>
        <v>46</v>
      </c>
      <c r="AW5" s="3">
        <f t="shared" si="1"/>
        <v>47</v>
      </c>
      <c r="AX5" s="3">
        <f t="shared" si="1"/>
        <v>48</v>
      </c>
      <c r="AY5" s="3">
        <f t="shared" si="1"/>
        <v>49</v>
      </c>
      <c r="AZ5" s="3">
        <f t="shared" si="1"/>
        <v>50</v>
      </c>
      <c r="BA5" s="3">
        <f t="shared" si="1"/>
        <v>51</v>
      </c>
      <c r="BB5" s="3">
        <f t="shared" si="1"/>
        <v>52</v>
      </c>
      <c r="BC5" s="3">
        <f t="shared" si="1"/>
        <v>53</v>
      </c>
      <c r="BD5" s="3">
        <f t="shared" si="1"/>
        <v>54</v>
      </c>
      <c r="BE5" s="3">
        <f t="shared" si="1"/>
        <v>55</v>
      </c>
      <c r="BF5" s="3">
        <f t="shared" si="1"/>
        <v>56</v>
      </c>
      <c r="BG5" s="3">
        <f t="shared" si="1"/>
        <v>57</v>
      </c>
      <c r="BH5" s="3">
        <f t="shared" si="1"/>
        <v>58</v>
      </c>
      <c r="BI5" s="3">
        <f t="shared" si="1"/>
        <v>59</v>
      </c>
      <c r="BJ5" s="3">
        <f t="shared" si="1"/>
        <v>60</v>
      </c>
      <c r="BK5" s="3">
        <f t="shared" si="1"/>
        <v>61</v>
      </c>
      <c r="BL5" s="3">
        <f t="shared" si="1"/>
        <v>62</v>
      </c>
      <c r="BM5" s="3">
        <f t="shared" si="1"/>
        <v>63</v>
      </c>
      <c r="BN5" s="3">
        <f t="shared" si="1"/>
        <v>64</v>
      </c>
      <c r="BO5" s="3">
        <f t="shared" si="1"/>
        <v>65</v>
      </c>
      <c r="BP5" s="3">
        <f t="shared" si="1"/>
        <v>66</v>
      </c>
      <c r="BQ5" s="3">
        <f t="shared" si="1"/>
        <v>67</v>
      </c>
      <c r="BR5" s="3">
        <f t="shared" si="1"/>
        <v>68</v>
      </c>
      <c r="BS5" s="3">
        <f t="shared" si="1"/>
        <v>69</v>
      </c>
      <c r="BT5" s="3">
        <f t="shared" si="1"/>
        <v>70</v>
      </c>
      <c r="BU5" s="3">
        <f t="shared" si="1"/>
        <v>71</v>
      </c>
      <c r="BV5" s="3">
        <f t="shared" si="1"/>
        <v>72</v>
      </c>
      <c r="BW5" s="3">
        <f t="shared" si="1"/>
        <v>73</v>
      </c>
      <c r="BX5" s="3">
        <f t="shared" si="1"/>
        <v>74</v>
      </c>
      <c r="BY5" s="3">
        <f t="shared" si="1"/>
        <v>75</v>
      </c>
      <c r="BZ5" s="3">
        <f t="shared" si="1"/>
        <v>76</v>
      </c>
      <c r="CA5" s="3">
        <f t="shared" si="1"/>
        <v>77</v>
      </c>
      <c r="CB5" s="3">
        <f t="shared" si="1"/>
        <v>78</v>
      </c>
      <c r="CC5" s="3">
        <f t="shared" si="1"/>
        <v>79</v>
      </c>
      <c r="CD5" s="3">
        <f t="shared" si="1"/>
        <v>80</v>
      </c>
      <c r="CE5" s="3">
        <f t="shared" si="1"/>
        <v>81</v>
      </c>
      <c r="CF5" s="3">
        <f t="shared" si="1"/>
        <v>82</v>
      </c>
      <c r="CG5" s="3">
        <f t="shared" si="1"/>
        <v>83</v>
      </c>
      <c r="CH5" s="3">
        <f t="shared" si="1"/>
        <v>84</v>
      </c>
      <c r="CI5" s="3">
        <f t="shared" si="1"/>
        <v>85</v>
      </c>
      <c r="CJ5" s="3">
        <f t="shared" si="1"/>
        <v>86</v>
      </c>
      <c r="CK5" s="3">
        <f t="shared" si="1"/>
        <v>87</v>
      </c>
      <c r="CL5" s="3">
        <f t="shared" si="1"/>
        <v>88</v>
      </c>
      <c r="CM5" s="3">
        <f t="shared" si="1"/>
        <v>89</v>
      </c>
      <c r="CN5" s="3">
        <f t="shared" si="1"/>
        <v>90</v>
      </c>
      <c r="CO5" s="3">
        <f t="shared" si="1"/>
        <v>91</v>
      </c>
      <c r="CP5" s="3">
        <f t="shared" si="1"/>
        <v>92</v>
      </c>
      <c r="CQ5" s="3">
        <f t="shared" si="1"/>
        <v>93</v>
      </c>
      <c r="CR5" s="3">
        <f t="shared" si="1"/>
        <v>94</v>
      </c>
      <c r="CS5" s="3">
        <f t="shared" si="1"/>
        <v>95</v>
      </c>
      <c r="CT5" s="3">
        <f t="shared" si="1"/>
        <v>96</v>
      </c>
      <c r="CU5" s="3">
        <f t="shared" si="1"/>
        <v>97</v>
      </c>
      <c r="CV5" s="3">
        <f t="shared" si="1"/>
        <v>98</v>
      </c>
      <c r="CW5" s="3">
        <f t="shared" si="1"/>
        <v>99</v>
      </c>
      <c r="CX5" s="3">
        <f t="shared" si="1"/>
        <v>100</v>
      </c>
      <c r="CY5" s="3">
        <f t="shared" si="1"/>
        <v>101</v>
      </c>
      <c r="CZ5" s="3">
        <f t="shared" si="1"/>
        <v>102</v>
      </c>
      <c r="DA5" s="3">
        <f t="shared" si="1"/>
        <v>103</v>
      </c>
      <c r="DB5" s="3">
        <f t="shared" si="1"/>
        <v>104</v>
      </c>
      <c r="DC5" s="3">
        <f t="shared" si="1"/>
        <v>105</v>
      </c>
      <c r="DD5" s="3">
        <f t="shared" si="1"/>
        <v>106</v>
      </c>
      <c r="DE5" s="3">
        <f t="shared" si="1"/>
        <v>107</v>
      </c>
      <c r="DF5" s="3">
        <f t="shared" ref="DF5:DU5" si="2">DE5+1</f>
        <v>108</v>
      </c>
      <c r="DG5" s="3">
        <f t="shared" si="2"/>
        <v>109</v>
      </c>
      <c r="DH5" s="3">
        <f t="shared" si="2"/>
        <v>110</v>
      </c>
      <c r="DI5" s="3">
        <f t="shared" si="2"/>
        <v>111</v>
      </c>
      <c r="DJ5" s="3">
        <f t="shared" si="2"/>
        <v>112</v>
      </c>
      <c r="DK5" s="3">
        <f t="shared" si="2"/>
        <v>113</v>
      </c>
      <c r="DL5" s="3">
        <f t="shared" si="2"/>
        <v>114</v>
      </c>
      <c r="DM5" s="3">
        <f t="shared" si="2"/>
        <v>115</v>
      </c>
      <c r="DN5" s="3">
        <f t="shared" si="2"/>
        <v>116</v>
      </c>
      <c r="DO5" s="3">
        <f t="shared" si="2"/>
        <v>117</v>
      </c>
      <c r="DP5" s="3">
        <f t="shared" si="2"/>
        <v>118</v>
      </c>
      <c r="DQ5" s="3">
        <f t="shared" si="2"/>
        <v>119</v>
      </c>
      <c r="DR5" s="3">
        <f t="shared" si="2"/>
        <v>120</v>
      </c>
      <c r="DS5" s="3">
        <f t="shared" si="2"/>
        <v>121</v>
      </c>
      <c r="DT5" s="3">
        <f t="shared" si="2"/>
        <v>122</v>
      </c>
      <c r="DU5" s="3">
        <f t="shared" si="2"/>
        <v>123</v>
      </c>
    </row>
    <row r="6" spans="1:125" s="38" customFormat="1" ht="32.1" customHeight="1" x14ac:dyDescent="0.25">
      <c r="A6" s="12"/>
      <c r="B6" s="4" t="s">
        <v>121</v>
      </c>
      <c r="C6" s="15">
        <v>9482004.5100000016</v>
      </c>
      <c r="D6" s="15">
        <v>7986115.4000000004</v>
      </c>
      <c r="E6" s="15">
        <v>7341509.8999999994</v>
      </c>
      <c r="F6" s="16">
        <f t="shared" ref="F6:F69" si="3">IF(D6&lt;=0," ",IF(D6/C6*100&gt;200,"СВ.200",D6/C6))</f>
        <v>0.84223914801744793</v>
      </c>
      <c r="G6" s="16">
        <f t="shared" ref="G6:G69" si="4">IF(E6=0," ",IF(D6/E6*100&gt;200,"св.200",D6/E6))</f>
        <v>1.0878028510184261</v>
      </c>
      <c r="H6" s="15">
        <v>8638270</v>
      </c>
      <c r="I6" s="15">
        <v>7016010.0599999996</v>
      </c>
      <c r="J6" s="15">
        <v>6587126.4500000011</v>
      </c>
      <c r="K6" s="16">
        <f t="shared" ref="K6:K69" si="5">IF(I6&lt;=0," ",IF(I6/H6*100&gt;200,"СВ.200",I6/H6))</f>
        <v>0.81220082956425299</v>
      </c>
      <c r="L6" s="16">
        <f t="shared" ref="L6:L69" si="6">IF(J6=0," ",IF(I6/J6*100&gt;200,"св.200",I6/J6))</f>
        <v>1.065109363431151</v>
      </c>
      <c r="M6" s="15">
        <v>6625000</v>
      </c>
      <c r="N6" s="15">
        <v>5681005.7000000002</v>
      </c>
      <c r="O6" s="15">
        <v>5201190.92</v>
      </c>
      <c r="P6" s="16">
        <f t="shared" ref="P6:P69" si="7">IF(N6&lt;=0," ",IF(M6&lt;=0," ",IF(N6/M6*100&gt;200,"СВ.200",N6/M6)))</f>
        <v>0.85751029433962267</v>
      </c>
      <c r="Q6" s="16">
        <f t="shared" ref="Q6:Q69" si="8">IF(O6=0," ",IF(N6/O6*100&gt;200,"св.200",N6/O6))</f>
        <v>1.0922509454815399</v>
      </c>
      <c r="R6" s="15">
        <v>977770</v>
      </c>
      <c r="S6" s="15">
        <v>823369.21</v>
      </c>
      <c r="T6" s="15">
        <v>813566.12</v>
      </c>
      <c r="U6" s="16">
        <f t="shared" ref="U6:U69" si="9">IF(S6&lt;=0," ",IF(R6&lt;=0," ",IF(S6/R6*100&gt;200,"СВ.200",S6/R6)))</f>
        <v>0.84208884502490355</v>
      </c>
      <c r="V6" s="16">
        <f>IF(T6=0," ",IF(S6/T6*100&gt;200,"св.200",S6/T6))</f>
        <v>1.0120495307744624</v>
      </c>
      <c r="W6" s="15">
        <v>40500</v>
      </c>
      <c r="X6" s="15">
        <v>20717.32</v>
      </c>
      <c r="Y6" s="15">
        <v>32762.560000000001</v>
      </c>
      <c r="Z6" s="16">
        <f t="shared" ref="Z6:Z69" si="10">IF(X6&lt;=0," ",IF(W6&lt;=0," ",IF(X6/W6*100&gt;200,"СВ.200",X6/W6)))</f>
        <v>0.51153876543209875</v>
      </c>
      <c r="AA6" s="16">
        <f>IF(Y6=0," ",IF(X6/Y6*100&gt;200,"св.200",X6/Y6))</f>
        <v>0.63234741119131099</v>
      </c>
      <c r="AB6" s="15">
        <v>265000</v>
      </c>
      <c r="AC6" s="15">
        <v>156948.12</v>
      </c>
      <c r="AD6" s="15">
        <v>133710.53</v>
      </c>
      <c r="AE6" s="16">
        <f t="shared" ref="AE6:AE69" si="11">IF(AC6&lt;=0," ",IF(AB6&lt;=0," ",IF(AC6/AB6*100&gt;200,"СВ.200",AC6/AB6)))</f>
        <v>0.59225705660377359</v>
      </c>
      <c r="AF6" s="16">
        <f>IF(AD6=0," ",IF(AC6/AD6*100&gt;200,"св.200",AC6/AD6))</f>
        <v>1.173790276652108</v>
      </c>
      <c r="AG6" s="15">
        <v>727000</v>
      </c>
      <c r="AH6" s="15">
        <v>332769.71000000002</v>
      </c>
      <c r="AI6" s="15">
        <v>404396.32</v>
      </c>
      <c r="AJ6" s="16">
        <f t="shared" ref="AJ6:AJ69" si="12">IF(AH6&lt;=0," ",IF(AG6&lt;=0," ",IF(AH6/AG6*100&gt;200,"СВ.200",AH6/AG6)))</f>
        <v>0.45773000000000003</v>
      </c>
      <c r="AK6" s="16">
        <f>IF(AI6=0," ",IF(AH6/AI6*100&gt;200,"св.200",AH6/AI6))</f>
        <v>0.82288016369684081</v>
      </c>
      <c r="AL6" s="15">
        <v>3000</v>
      </c>
      <c r="AM6" s="15">
        <v>1200</v>
      </c>
      <c r="AN6" s="15">
        <v>1500</v>
      </c>
      <c r="AO6" s="16">
        <f>IF(AM6&lt;=0," ",IF(AL6&lt;=0," ",IF(AM6/AL6*100&gt;200,"СВ.200",AM6/AL6)))</f>
        <v>0.4</v>
      </c>
      <c r="AP6" s="16">
        <f>IF(AN6=0," ",IF(AM6/AN6*100&gt;200,"св.200",AM6/AN6))</f>
        <v>0.8</v>
      </c>
      <c r="AQ6" s="8">
        <v>843734.51</v>
      </c>
      <c r="AR6" s="8">
        <v>970105.34</v>
      </c>
      <c r="AS6" s="8">
        <v>754383.45000000007</v>
      </c>
      <c r="AT6" s="16">
        <f t="shared" ref="AT6:AT69" si="13">IF(AR6&lt;=0," ",IF(AQ6&lt;=0," ",IF(AR6/AQ6*100&gt;200,"СВ.200",AR6/AQ6)))</f>
        <v>1.1497755852134102</v>
      </c>
      <c r="AU6" s="16">
        <f>IF(AS6=0," ",IF(AR6/AS6*100&gt;200,"св.200",AR6/AS6))</f>
        <v>1.2859578772572489</v>
      </c>
      <c r="AV6" s="15">
        <v>240000</v>
      </c>
      <c r="AW6" s="15">
        <v>129832.58</v>
      </c>
      <c r="AX6" s="15">
        <v>222973.69</v>
      </c>
      <c r="AY6" s="16">
        <f t="shared" ref="AY6:AY69" si="14">IF(AW6&lt;=0," ",IF(AV6&lt;=0," ",IF(AW6/AV6*100&gt;200,"СВ.200",AW6/AV6)))</f>
        <v>0.54096908333333338</v>
      </c>
      <c r="AZ6" s="16">
        <f>IF(AX6=0," ",IF(AW6/AX6*100&gt;200,"св.200",AW6/AX6))</f>
        <v>0.58227757723343954</v>
      </c>
      <c r="BA6" s="15">
        <v>36000</v>
      </c>
      <c r="BB6" s="15">
        <v>54792.04</v>
      </c>
      <c r="BC6" s="15">
        <v>40445.449999999997</v>
      </c>
      <c r="BD6" s="16">
        <f>IF(BB6&lt;=0," ",IF(BA6&lt;=0," ",IF(BB6/BA6*100&gt;200,"СВ.200",BB6/BA6)))</f>
        <v>1.5220011111111111</v>
      </c>
      <c r="BE6" s="16">
        <f>IF(BC6=0," ",IF(BB6/BC6*100&gt;200,"св.200",BB6/BC6))</f>
        <v>1.3547145599814072</v>
      </c>
      <c r="BF6" s="15">
        <v>12500</v>
      </c>
      <c r="BG6" s="15">
        <v>14677.2</v>
      </c>
      <c r="BH6" s="15">
        <v>9153.52</v>
      </c>
      <c r="BI6" s="16">
        <f t="shared" ref="BI6:BI65" si="15">IF(BG6&lt;=0," ",IF(BF6&lt;=0," ",IF(BG6/BF6*100&gt;200,"СВ.200",BG6/BF6)))</f>
        <v>1.1741760000000001</v>
      </c>
      <c r="BJ6" s="16">
        <f>IF(BH6=0," ",IF(BG6/BH6*100&gt;200,"св.200",BG6/BH6))</f>
        <v>1.6034487279210621</v>
      </c>
      <c r="BK6" s="15">
        <v>0</v>
      </c>
      <c r="BL6" s="15">
        <v>0</v>
      </c>
      <c r="BM6" s="15">
        <v>0</v>
      </c>
      <c r="BN6" s="16" t="str">
        <f>IF(BL6&lt;=0," ",IF(BK6&lt;=0," ",IF(BL6/BK6*100&gt;200,"СВ.200",BL6/BK6)))</f>
        <v xml:space="preserve"> </v>
      </c>
      <c r="BO6" s="16" t="str">
        <f>IF(BM6=0," ",IF(BL6/BM6*100&gt;200,"св.200",BL6/BM6))</f>
        <v xml:space="preserve"> </v>
      </c>
      <c r="BP6" s="15">
        <v>57500</v>
      </c>
      <c r="BQ6" s="15">
        <v>39395.370000000003</v>
      </c>
      <c r="BR6" s="15">
        <v>27341.26</v>
      </c>
      <c r="BS6" s="16">
        <f t="shared" ref="BS6:BS69" si="16">IF(BQ6&lt;=0," ",IF(BP6&lt;=0," ",IF(BQ6/BP6*100&gt;200,"СВ.200",BQ6/BP6)))</f>
        <v>0.68513686956521747</v>
      </c>
      <c r="BT6" s="16">
        <f t="shared" ref="BT6:BT69" si="17">IF(BR6=0," ",IF(BQ6/BR6*100&gt;200,"св.200",BQ6/BR6))</f>
        <v>1.4408761703008568</v>
      </c>
      <c r="BU6" s="15">
        <v>371800</v>
      </c>
      <c r="BV6" s="15">
        <v>491941.52999999997</v>
      </c>
      <c r="BW6" s="15">
        <v>372183.32</v>
      </c>
      <c r="BX6" s="16">
        <f t="shared" ref="BX6:BX63" si="18">IF(BV6&lt;=0," ",IF(BU6&lt;=0," ",IF(BV6/BU6*100&gt;200,"СВ.200",BV6/BU6)))</f>
        <v>1.3231348305540613</v>
      </c>
      <c r="BY6" s="16">
        <f>IF(BW6=0," ",IF(BV6/BW6*100&gt;200,"св.200",BV6/BW6))</f>
        <v>1.3217721041340593</v>
      </c>
      <c r="BZ6" s="15">
        <v>0</v>
      </c>
      <c r="CA6" s="15">
        <v>0</v>
      </c>
      <c r="CB6" s="15">
        <v>0</v>
      </c>
      <c r="CC6" s="16" t="str">
        <f t="shared" ref="CC6:CC69" si="19">IF(CA6&lt;=0," ",IF(BZ6&lt;=0," ",IF(CA6/BZ6*100&gt;200,"СВ.200",CA6/BZ6)))</f>
        <v xml:space="preserve"> </v>
      </c>
      <c r="CD6" s="16" t="str">
        <f>IF(CB6=0," ",IF(CA6/CB6*100&gt;200,"св.200",CA6/CB6))</f>
        <v xml:space="preserve"> </v>
      </c>
      <c r="CE6" s="15">
        <v>25000</v>
      </c>
      <c r="CF6" s="15">
        <v>127093.18000000001</v>
      </c>
      <c r="CG6" s="15">
        <v>13630.94</v>
      </c>
      <c r="CH6" s="16" t="str">
        <f>IF(CF6&lt;=0," ",IF(CE6&lt;=0," ",IF(CF6/CE6*100&gt;200,"СВ.200",CF6/CE6)))</f>
        <v>СВ.200</v>
      </c>
      <c r="CI6" s="16" t="str">
        <f>IF(CG6=0," ",IF(CF6/CG6*100&gt;200,"св.200",CF6/CG6))</f>
        <v>св.200</v>
      </c>
      <c r="CJ6" s="15">
        <v>25000</v>
      </c>
      <c r="CK6" s="15">
        <v>12019.27</v>
      </c>
      <c r="CL6" s="15">
        <v>13630.94</v>
      </c>
      <c r="CM6" s="16">
        <f>IF(CK6&lt;=0," ",IF(CJ6&lt;=0," ",IF(CK6/CJ6*100&gt;200,"СВ.200",CK6/CJ6)))</f>
        <v>0.4807708</v>
      </c>
      <c r="CN6" s="16">
        <f>IF(CL6=0," ",IF(CK6/CL6*100&gt;200,"св.200",CK6/CL6))</f>
        <v>0.88176384020471077</v>
      </c>
      <c r="CO6" s="15">
        <v>0</v>
      </c>
      <c r="CP6" s="15">
        <v>115073.91</v>
      </c>
      <c r="CQ6" s="15">
        <v>0</v>
      </c>
      <c r="CR6" s="16" t="str">
        <f>IF(CP6&lt;=0," ",IF(CO6&lt;=0," ",IF(CP6/CO6*100&gt;200,"СВ.200",CP6/CO6)))</f>
        <v xml:space="preserve"> </v>
      </c>
      <c r="CS6" s="16" t="str">
        <f>IF(CQ6=0," ",IF(CP6/CQ6*100&gt;200,"св.200",CP6/CQ6))</f>
        <v xml:space="preserve"> </v>
      </c>
      <c r="CT6" s="15">
        <v>10000</v>
      </c>
      <c r="CU6" s="15">
        <v>12309.01</v>
      </c>
      <c r="CV6" s="15">
        <v>3685.04</v>
      </c>
      <c r="CW6" s="30">
        <f>IF(CU6&lt;=0," ",IF(CT6&lt;=0," ",IF(CU6/CT6*100&gt;200,"СВ.200",CU6/CT6)))</f>
        <v>1.230901</v>
      </c>
      <c r="CX6" s="30" t="str">
        <f>IF(CV6=0," ",IF(CU6/CV6*100&gt;200,"св.200",CU6/CV6))</f>
        <v>св.200</v>
      </c>
      <c r="CY6" s="15">
        <v>0</v>
      </c>
      <c r="CZ6" s="15">
        <v>0</v>
      </c>
      <c r="DA6" s="15">
        <v>0</v>
      </c>
      <c r="DB6" s="16" t="str">
        <f t="shared" ref="DB6:DB69" si="20">IF(CZ6&lt;=0," ",IF(CY6&lt;=0," ",IF(CZ6/CY6*100&gt;200,"СВ.200",CZ6/CY6)))</f>
        <v xml:space="preserve"> </v>
      </c>
      <c r="DC6" s="16" t="str">
        <f>IF(DA6=0," ",IF(CZ6/DA6*100&gt;200,"св.200",CZ6/DA6))</f>
        <v xml:space="preserve"> </v>
      </c>
      <c r="DD6" s="15">
        <v>0</v>
      </c>
      <c r="DE6" s="15">
        <v>0</v>
      </c>
      <c r="DF6" s="15">
        <v>0</v>
      </c>
      <c r="DG6" s="16" t="str">
        <f t="shared" ref="DG6:DG69" si="21">IF(DE6&lt;=0," ",IF(DD6&lt;=0," ",IF(DE6/DD6*100&gt;200,"СВ.200",DE6/DD6)))</f>
        <v xml:space="preserve"> </v>
      </c>
      <c r="DH6" s="16" t="str">
        <f>IF(DF6=0," ",IF(DE6/DF6*100&gt;200,"св.200",DE6/DF6))</f>
        <v xml:space="preserve"> </v>
      </c>
      <c r="DI6" s="15">
        <v>0</v>
      </c>
      <c r="DJ6" s="15">
        <v>0</v>
      </c>
      <c r="DK6" s="16" t="str">
        <f>IF(DI6=0," ",IF(DI6/DJ6*100&gt;200,"св.200",DI6/DJ6))</f>
        <v xml:space="preserve"> </v>
      </c>
      <c r="DL6" s="15">
        <v>0</v>
      </c>
      <c r="DM6" s="15">
        <v>9129.92</v>
      </c>
      <c r="DN6" s="15">
        <v>0</v>
      </c>
      <c r="DO6" s="16" t="str">
        <f t="shared" ref="DO6:DO69" si="22">IF(DM6&lt;=0," ",IF(DL6&lt;=0," ",IF(DM6/DL6*100&gt;200,"СВ.200",DM6/DL6)))</f>
        <v xml:space="preserve"> </v>
      </c>
      <c r="DP6" s="16" t="str">
        <f>IF(DN6=0," ",IF(DM6/DN6*100&gt;200,"св.200",DM6/DN6))</f>
        <v xml:space="preserve"> </v>
      </c>
      <c r="DQ6" s="15">
        <v>90934.510000000009</v>
      </c>
      <c r="DR6" s="15">
        <v>90934.510000000009</v>
      </c>
      <c r="DS6" s="15">
        <v>64970.229999999996</v>
      </c>
      <c r="DT6" s="16">
        <f t="shared" ref="DT6:DT69" si="23">IF(DR6&lt;=0," ",IF(DQ6&lt;=0," ",IF(DR6/DQ6*100&gt;200,"СВ.200",DR6/DQ6)))</f>
        <v>1</v>
      </c>
      <c r="DU6" s="16">
        <f>IF(DS6=0," ",IF(DR6/DS6*100&gt;200,"св.200",DR6/DS6))</f>
        <v>1.3996334936785666</v>
      </c>
    </row>
    <row r="7" spans="1:125" s="39" customFormat="1" ht="15.75" customHeight="1" outlineLevel="1" x14ac:dyDescent="0.25">
      <c r="A7" s="11">
        <v>1</v>
      </c>
      <c r="B7" s="5" t="s">
        <v>56</v>
      </c>
      <c r="C7" s="17">
        <v>8801794.9600000009</v>
      </c>
      <c r="D7" s="17">
        <v>7381787.4500000002</v>
      </c>
      <c r="E7" s="17">
        <v>6923845.9400000004</v>
      </c>
      <c r="F7" s="18">
        <f t="shared" si="3"/>
        <v>0.83866841747015652</v>
      </c>
      <c r="G7" s="18">
        <f>IF(E7=0," ",IF(D7/E7*100&gt;200,"св.200",D7/E7))</f>
        <v>1.0661397601807414</v>
      </c>
      <c r="H7" s="10">
        <v>8117770</v>
      </c>
      <c r="I7" s="14">
        <v>6760901.1699999999</v>
      </c>
      <c r="J7" s="10">
        <v>6304212.3000000007</v>
      </c>
      <c r="K7" s="18">
        <f t="shared" si="5"/>
        <v>0.83285202340051512</v>
      </c>
      <c r="L7" s="18">
        <f t="shared" si="6"/>
        <v>1.0724418608174091</v>
      </c>
      <c r="M7" s="23">
        <v>6515000</v>
      </c>
      <c r="N7" s="23">
        <v>5575494.5</v>
      </c>
      <c r="O7" s="56">
        <v>5097446.05</v>
      </c>
      <c r="P7" s="18">
        <f t="shared" si="7"/>
        <v>0.85579347659247884</v>
      </c>
      <c r="Q7" s="18">
        <f t="shared" si="8"/>
        <v>1.0937819538080251</v>
      </c>
      <c r="R7" s="23">
        <v>977770</v>
      </c>
      <c r="S7" s="23">
        <v>823369.21</v>
      </c>
      <c r="T7" s="56">
        <v>813566.12</v>
      </c>
      <c r="U7" s="18">
        <f t="shared" si="9"/>
        <v>0.84208884502490355</v>
      </c>
      <c r="V7" s="18">
        <f t="shared" ref="V7:V64" si="24">IF(T7=0," ",IF(S7/T7*100&gt;200,"св.200",S7/T7))</f>
        <v>1.0120495307744624</v>
      </c>
      <c r="W7" s="23">
        <v>25000</v>
      </c>
      <c r="X7" s="23">
        <v>7798.1</v>
      </c>
      <c r="Y7" s="56">
        <v>18947.87</v>
      </c>
      <c r="Z7" s="18">
        <f t="shared" si="10"/>
        <v>0.31192400000000003</v>
      </c>
      <c r="AA7" s="18">
        <f t="shared" ref="AA7:AA70" si="25">IF(Y7=0," ",IF(X7/Y7*100&gt;200,"св.200",X7/Y7))</f>
        <v>0.41155549410039233</v>
      </c>
      <c r="AB7" s="23">
        <v>200000</v>
      </c>
      <c r="AC7" s="23">
        <v>103821.89</v>
      </c>
      <c r="AD7" s="56">
        <v>115110.94</v>
      </c>
      <c r="AE7" s="18">
        <f t="shared" si="11"/>
        <v>0.51910944999999997</v>
      </c>
      <c r="AF7" s="18">
        <f t="shared" ref="AF7:AF62" si="26">IF(AD7=0," ",IF(AC7/AD7*100&gt;200,"св.200",AC7/AD7))</f>
        <v>0.90192895653532146</v>
      </c>
      <c r="AG7" s="23">
        <v>400000</v>
      </c>
      <c r="AH7" s="23">
        <v>250417.47</v>
      </c>
      <c r="AI7" s="56">
        <v>259141.32</v>
      </c>
      <c r="AJ7" s="18">
        <f t="shared" si="12"/>
        <v>0.62604367500000002</v>
      </c>
      <c r="AK7" s="18">
        <f t="shared" ref="AK7:AK70" si="27">IF(AI7=0," ",IF(AH7/AI7*100&gt;200,"св.200",AH7/AI7))</f>
        <v>0.9663355500388745</v>
      </c>
      <c r="AL7" s="23">
        <v>0</v>
      </c>
      <c r="AM7" s="23">
        <v>0</v>
      </c>
      <c r="AN7" s="56"/>
      <c r="AO7" s="18" t="str">
        <f>IF(AM7&lt;=0," ",IF(AL7&lt;=0," ",IF(AM7/AL7*100&gt;200,"СВ.200",AM7/AL7)))</f>
        <v xml:space="preserve"> </v>
      </c>
      <c r="AP7" s="18" t="str">
        <f t="shared" ref="AP7:AP70" si="28">IF(AN7=0," ",IF(AM7/AN7*100&gt;200,"св.200",AM7/AN7))</f>
        <v xml:space="preserve"> </v>
      </c>
      <c r="AQ7" s="6">
        <v>684024.96</v>
      </c>
      <c r="AR7" s="6">
        <v>620886.28</v>
      </c>
      <c r="AS7" s="6">
        <v>619633.64</v>
      </c>
      <c r="AT7" s="18">
        <f t="shared" si="13"/>
        <v>0.90769535661388745</v>
      </c>
      <c r="AU7" s="18">
        <f>IF(AS7=0," ",IF(AR7/AS7*100&gt;200,"св.200",AR7/AS7))</f>
        <v>1.0020215816558959</v>
      </c>
      <c r="AV7" s="23">
        <v>240000</v>
      </c>
      <c r="AW7" s="23">
        <v>129832.58</v>
      </c>
      <c r="AX7" s="56">
        <v>222973.69</v>
      </c>
      <c r="AY7" s="18">
        <f t="shared" si="14"/>
        <v>0.54096908333333338</v>
      </c>
      <c r="AZ7" s="18">
        <f t="shared" ref="AZ7:AZ70" si="29">IF(AX7=0," ",IF(AW7/AX7*100&gt;200,"св.200",AW7/AX7))</f>
        <v>0.58227757723343954</v>
      </c>
      <c r="BA7" s="23">
        <v>0</v>
      </c>
      <c r="BB7" s="23">
        <v>4543.05</v>
      </c>
      <c r="BC7" s="56"/>
      <c r="BD7" s="18" t="str">
        <f t="shared" ref="BD7:BD70" si="30">IF(BB7&lt;=0," ",IF(BA7&lt;=0," ",IF(BB7/BA7*100&gt;200,"СВ.200",BB7/BA7)))</f>
        <v xml:space="preserve"> </v>
      </c>
      <c r="BE7" s="18" t="str">
        <f t="shared" ref="BE7:BE70" si="31">IF(BC7=0," ",IF(BB7/BC7*100&gt;200,"св.200",BB7/BC7))</f>
        <v xml:space="preserve"> </v>
      </c>
      <c r="BF7" s="23">
        <v>0</v>
      </c>
      <c r="BG7" s="23">
        <v>0</v>
      </c>
      <c r="BH7" s="56"/>
      <c r="BI7" s="18" t="str">
        <f t="shared" si="15"/>
        <v xml:space="preserve"> </v>
      </c>
      <c r="BJ7" s="18" t="str">
        <f t="shared" ref="BJ7:BJ65" si="32">IF(BH7=0," ",IF(BG7/BH7*100&gt;200,"св.200",BG7/BH7))</f>
        <v xml:space="preserve"> </v>
      </c>
      <c r="BK7" s="23">
        <v>0</v>
      </c>
      <c r="BL7" s="23">
        <v>0</v>
      </c>
      <c r="BM7" s="56"/>
      <c r="BN7" s="18" t="str">
        <f>IF(BL7&lt;=0," ",IF(BK7&lt;=0," ",IF(BL7/BK7*100&gt;200,"СВ.200",BL7/BK7)))</f>
        <v xml:space="preserve"> </v>
      </c>
      <c r="BO7" s="18" t="str">
        <f t="shared" ref="BO7:BO70" si="33">IF(BM7=0," ",IF(BL7/BM7*100&gt;200,"св.200",BL7/BM7))</f>
        <v xml:space="preserve"> </v>
      </c>
      <c r="BP7" s="23">
        <v>57500</v>
      </c>
      <c r="BQ7" s="23">
        <v>39395.370000000003</v>
      </c>
      <c r="BR7" s="56">
        <v>27341.26</v>
      </c>
      <c r="BS7" s="18">
        <f t="shared" si="16"/>
        <v>0.68513686956521747</v>
      </c>
      <c r="BT7" s="18">
        <f t="shared" si="17"/>
        <v>1.4408761703008568</v>
      </c>
      <c r="BU7" s="23">
        <v>306300</v>
      </c>
      <c r="BV7" s="23">
        <v>377562.04</v>
      </c>
      <c r="BW7" s="56">
        <v>309240.82</v>
      </c>
      <c r="BX7" s="18">
        <f t="shared" si="18"/>
        <v>1.2326543911198171</v>
      </c>
      <c r="BY7" s="18">
        <f t="shared" ref="BY7:BY70" si="34">IF(BW7=0," ",IF(BV7/BW7*100&gt;200,"св.200",BV7/BW7))</f>
        <v>1.22093208781428</v>
      </c>
      <c r="BZ7" s="23">
        <v>0</v>
      </c>
      <c r="CA7" s="23">
        <v>0</v>
      </c>
      <c r="CB7" s="56"/>
      <c r="CC7" s="18" t="str">
        <f t="shared" si="19"/>
        <v xml:space="preserve"> </v>
      </c>
      <c r="CD7" s="18" t="str">
        <f t="shared" ref="CD7:CD70" si="35">IF(CB7=0," ",IF(CA7/CB7*100&gt;200,"св.200",CA7/CB7))</f>
        <v xml:space="preserve"> </v>
      </c>
      <c r="CE7" s="17">
        <v>25000</v>
      </c>
      <c r="CF7" s="17">
        <v>12019.27</v>
      </c>
      <c r="CG7" s="17">
        <v>13630.94</v>
      </c>
      <c r="CH7" s="18">
        <f t="shared" ref="CH7:CH69" si="36">IF(CF7&lt;=0," ",IF(CE7&lt;=0," ",IF(CF7/CE7*100&gt;200,"СВ.200",CF7/CE7)))</f>
        <v>0.4807708</v>
      </c>
      <c r="CI7" s="18">
        <f>IF(CG7=0," ",IF(CF7/CG7*100&gt;200,"св.200",CF7/CG7))</f>
        <v>0.88176384020471077</v>
      </c>
      <c r="CJ7" s="23">
        <v>25000</v>
      </c>
      <c r="CK7" s="23">
        <v>12019.27</v>
      </c>
      <c r="CL7" s="56">
        <v>13630.94</v>
      </c>
      <c r="CM7" s="18">
        <f t="shared" ref="CM7:CM70" si="37">IF(CK7&lt;=0," ",IF(CJ7&lt;=0," ",IF(CK7/CJ7*100&gt;200,"СВ.200",CK7/CJ7)))</f>
        <v>0.4807708</v>
      </c>
      <c r="CN7" s="18">
        <f t="shared" ref="CN7:CN68" si="38">IF(CL7=0," ",IF(CK7/CL7*100&gt;200,"св.200",CK7/CL7))</f>
        <v>0.88176384020471077</v>
      </c>
      <c r="CO7" s="23">
        <v>0</v>
      </c>
      <c r="CP7" s="23">
        <v>0</v>
      </c>
      <c r="CQ7" s="56"/>
      <c r="CR7" s="18" t="str">
        <f t="shared" ref="CR7:CR63" si="39">IF(CP7&lt;=0," ",IF(CO7&lt;=0," ",IF(CP7/CO7*100&gt;200,"СВ.200",CP7/CO7)))</f>
        <v xml:space="preserve"> </v>
      </c>
      <c r="CS7" s="18" t="str">
        <f t="shared" ref="CS7:CS63" si="40">IF(CQ7=0," ",IF(CP7/CQ7*100&gt;200,"св.200",CP7/CQ7))</f>
        <v xml:space="preserve"> </v>
      </c>
      <c r="CT7" s="23">
        <v>10000</v>
      </c>
      <c r="CU7" s="23">
        <v>12309.01</v>
      </c>
      <c r="CV7" s="56">
        <v>3685.04</v>
      </c>
      <c r="CW7" s="18">
        <f t="shared" ref="CW7:CW70" si="41">IF(CU7&lt;=0," ",IF(CT7&lt;=0," ",IF(CU7/CT7*100&gt;200,"СВ.200",CU7/CT7)))</f>
        <v>1.230901</v>
      </c>
      <c r="CX7" s="18" t="str">
        <f t="shared" ref="CX7:CX70" si="42">IF(CV7=0," ",IF(CU7/CV7*100&gt;200,"св.200",CU7/CV7))</f>
        <v>св.200</v>
      </c>
      <c r="CY7" s="23">
        <v>0</v>
      </c>
      <c r="CZ7" s="23">
        <v>0</v>
      </c>
      <c r="DA7" s="56"/>
      <c r="DB7" s="18" t="str">
        <f t="shared" si="20"/>
        <v xml:space="preserve"> </v>
      </c>
      <c r="DC7" s="18" t="str">
        <f t="shared" ref="DC7:DC70" si="43">IF(DA7=0," ",IF(CZ7/DA7*100&gt;200,"св.200",CZ7/DA7))</f>
        <v xml:space="preserve"> </v>
      </c>
      <c r="DD7" s="23">
        <v>0</v>
      </c>
      <c r="DE7" s="23">
        <v>0</v>
      </c>
      <c r="DF7" s="56"/>
      <c r="DG7" s="18" t="str">
        <f t="shared" si="21"/>
        <v xml:space="preserve"> </v>
      </c>
      <c r="DH7" s="18" t="str">
        <f t="shared" ref="DH7:DH70" si="44">IF(DF7=0," ",IF(DE7/DF7*100&gt;200,"св.200",DE7/DF7))</f>
        <v xml:space="preserve"> </v>
      </c>
      <c r="DI7" s="23">
        <v>0</v>
      </c>
      <c r="DJ7" s="56"/>
      <c r="DK7" s="18" t="str">
        <f t="shared" ref="DK7:DK70" si="45">IF(DJ7=0," ",IF(DI7/DJ7*100&gt;200,"св.200",DI7/DJ7))</f>
        <v xml:space="preserve"> </v>
      </c>
      <c r="DL7" s="23">
        <v>0</v>
      </c>
      <c r="DM7" s="23">
        <v>0</v>
      </c>
      <c r="DN7" s="56"/>
      <c r="DO7" s="18" t="str">
        <f t="shared" si="22"/>
        <v xml:space="preserve"> </v>
      </c>
      <c r="DP7" s="18" t="str">
        <f t="shared" ref="DP7:DP70" si="46">IF(DN7=0," ",IF(DM7/DN7*100&gt;200,"св.200",DM7/DN7))</f>
        <v xml:space="preserve"> </v>
      </c>
      <c r="DQ7" s="23">
        <v>45224.959999999999</v>
      </c>
      <c r="DR7" s="23">
        <v>45224.959999999999</v>
      </c>
      <c r="DS7" s="56">
        <v>42761.89</v>
      </c>
      <c r="DT7" s="18">
        <f t="shared" si="23"/>
        <v>1</v>
      </c>
      <c r="DU7" s="18">
        <f t="shared" ref="DU7:DU26" si="47">IF(DS7=0," ",IF(DR7/DS7*100&gt;200,"св.200",DR7/DS7))</f>
        <v>1.0575996524007709</v>
      </c>
    </row>
    <row r="8" spans="1:125" s="39" customFormat="1" ht="15.75" customHeight="1" outlineLevel="1" x14ac:dyDescent="0.25">
      <c r="A8" s="11">
        <v>2</v>
      </c>
      <c r="B8" s="5" t="s">
        <v>23</v>
      </c>
      <c r="C8" s="17">
        <v>121875.64</v>
      </c>
      <c r="D8" s="17">
        <v>83108.97</v>
      </c>
      <c r="E8" s="17">
        <v>88751.969999999987</v>
      </c>
      <c r="F8" s="18">
        <f t="shared" si="3"/>
        <v>0.68191617291199458</v>
      </c>
      <c r="G8" s="18">
        <f t="shared" si="4"/>
        <v>0.93641831274280463</v>
      </c>
      <c r="H8" s="10">
        <v>77000</v>
      </c>
      <c r="I8" s="14">
        <v>38806.129999999997</v>
      </c>
      <c r="J8" s="10">
        <v>61793.19999999999</v>
      </c>
      <c r="K8" s="18">
        <f t="shared" si="5"/>
        <v>0.5039757142857143</v>
      </c>
      <c r="L8" s="18">
        <f t="shared" si="6"/>
        <v>0.6280000064732042</v>
      </c>
      <c r="M8" s="23">
        <v>20000</v>
      </c>
      <c r="N8" s="23">
        <v>21892.65</v>
      </c>
      <c r="O8" s="56">
        <v>21597.01</v>
      </c>
      <c r="P8" s="18">
        <f t="shared" si="7"/>
        <v>1.0946325000000001</v>
      </c>
      <c r="Q8" s="18">
        <f t="shared" si="8"/>
        <v>1.0136889319401159</v>
      </c>
      <c r="R8" s="23">
        <v>0</v>
      </c>
      <c r="S8" s="23">
        <v>0</v>
      </c>
      <c r="T8" s="56"/>
      <c r="U8" s="18" t="str">
        <f t="shared" si="9"/>
        <v xml:space="preserve"> </v>
      </c>
      <c r="V8" s="18" t="str">
        <f>IF(S8=0," ",IF(S8/T8*100&gt;200,"св.200",S8/T8))</f>
        <v xml:space="preserve"> </v>
      </c>
      <c r="W8" s="23">
        <v>15000</v>
      </c>
      <c r="X8" s="23">
        <v>12204.02</v>
      </c>
      <c r="Y8" s="56">
        <v>12494.7</v>
      </c>
      <c r="Z8" s="18">
        <f t="shared" si="10"/>
        <v>0.8136013333333334</v>
      </c>
      <c r="AA8" s="18">
        <f t="shared" si="25"/>
        <v>0.97673573595204366</v>
      </c>
      <c r="AB8" s="23">
        <v>10000</v>
      </c>
      <c r="AC8" s="23">
        <v>-1972.18</v>
      </c>
      <c r="AD8" s="56">
        <v>4661.21</v>
      </c>
      <c r="AE8" s="18" t="str">
        <f t="shared" si="11"/>
        <v xml:space="preserve"> </v>
      </c>
      <c r="AF8" s="18">
        <f t="shared" si="26"/>
        <v>-0.42310473031680618</v>
      </c>
      <c r="AG8" s="23">
        <v>32000</v>
      </c>
      <c r="AH8" s="23">
        <v>6681.64</v>
      </c>
      <c r="AI8" s="56">
        <v>23040.28</v>
      </c>
      <c r="AJ8" s="18">
        <f t="shared" si="12"/>
        <v>0.20880125000000002</v>
      </c>
      <c r="AK8" s="18">
        <f t="shared" si="27"/>
        <v>0.28999821182728686</v>
      </c>
      <c r="AL8" s="23">
        <v>0</v>
      </c>
      <c r="AM8" s="23">
        <v>0</v>
      </c>
      <c r="AN8" s="56"/>
      <c r="AO8" s="18" t="str">
        <f>IF(AM8&lt;=0," ",IF(AL8&lt;=0," ",IF(AM8/AL8*100&gt;200,"СВ.200",AM8/AL8)))</f>
        <v xml:space="preserve"> </v>
      </c>
      <c r="AP8" s="18" t="str">
        <f>IF(AM8=0," ",IF(AM8/AN8*100&gt;200,"св.200",AM8/AN8))</f>
        <v xml:space="preserve"> </v>
      </c>
      <c r="AQ8" s="6">
        <v>44875.64</v>
      </c>
      <c r="AR8" s="6">
        <v>44302.84</v>
      </c>
      <c r="AS8" s="6">
        <v>26958.77</v>
      </c>
      <c r="AT8" s="18">
        <f t="shared" si="13"/>
        <v>0.98723583663653591</v>
      </c>
      <c r="AU8" s="18">
        <f>IF(AS8=0," ",IF(AR8/AS8*100&gt;200,"св.200",AR8/AS8))</f>
        <v>1.6433553904721914</v>
      </c>
      <c r="AV8" s="23">
        <v>0</v>
      </c>
      <c r="AW8" s="23">
        <v>0</v>
      </c>
      <c r="AX8" s="56"/>
      <c r="AY8" s="18" t="str">
        <f t="shared" si="14"/>
        <v xml:space="preserve"> </v>
      </c>
      <c r="AZ8" s="18" t="str">
        <f t="shared" si="29"/>
        <v xml:space="preserve"> </v>
      </c>
      <c r="BA8" s="23">
        <v>18000</v>
      </c>
      <c r="BB8" s="23">
        <v>17250</v>
      </c>
      <c r="BC8" s="56">
        <v>17805.25</v>
      </c>
      <c r="BD8" s="18">
        <f t="shared" si="30"/>
        <v>0.95833333333333337</v>
      </c>
      <c r="BE8" s="18">
        <f t="shared" si="31"/>
        <v>0.9688153774869771</v>
      </c>
      <c r="BF8" s="23">
        <v>12500</v>
      </c>
      <c r="BG8" s="23">
        <v>14677.2</v>
      </c>
      <c r="BH8" s="56">
        <v>9153.52</v>
      </c>
      <c r="BI8" s="18">
        <f t="shared" si="15"/>
        <v>1.1741760000000001</v>
      </c>
      <c r="BJ8" s="18">
        <f t="shared" si="32"/>
        <v>1.6034487279210621</v>
      </c>
      <c r="BK8" s="23">
        <v>0</v>
      </c>
      <c r="BL8" s="23">
        <v>0</v>
      </c>
      <c r="BM8" s="56"/>
      <c r="BN8" s="18" t="str">
        <f>IF(BL8&lt;=0," ",IF(BK8&lt;=0," ",IF(BL8/BK8*100&gt;200,"СВ.200",BL8/BK8)))</f>
        <v xml:space="preserve"> </v>
      </c>
      <c r="BO8" s="18" t="str">
        <f t="shared" si="33"/>
        <v xml:space="preserve"> </v>
      </c>
      <c r="BP8" s="23">
        <v>0</v>
      </c>
      <c r="BQ8" s="23">
        <v>0</v>
      </c>
      <c r="BR8" s="56"/>
      <c r="BS8" s="18" t="str">
        <f t="shared" si="16"/>
        <v xml:space="preserve"> </v>
      </c>
      <c r="BT8" s="18" t="str">
        <f t="shared" si="17"/>
        <v xml:space="preserve"> </v>
      </c>
      <c r="BU8" s="23">
        <v>5500</v>
      </c>
      <c r="BV8" s="23">
        <v>3500</v>
      </c>
      <c r="BW8" s="56"/>
      <c r="BX8" s="18">
        <f t="shared" si="18"/>
        <v>0.63636363636363635</v>
      </c>
      <c r="BY8" s="18" t="str">
        <f t="shared" si="34"/>
        <v xml:space="preserve"> </v>
      </c>
      <c r="BZ8" s="23">
        <v>0</v>
      </c>
      <c r="CA8" s="23">
        <v>0</v>
      </c>
      <c r="CB8" s="56"/>
      <c r="CC8" s="18" t="str">
        <f t="shared" si="19"/>
        <v xml:space="preserve"> </v>
      </c>
      <c r="CD8" s="18" t="str">
        <f t="shared" si="35"/>
        <v xml:space="preserve"> </v>
      </c>
      <c r="CE8" s="17">
        <v>0</v>
      </c>
      <c r="CF8" s="17">
        <v>0</v>
      </c>
      <c r="CG8" s="17">
        <v>0</v>
      </c>
      <c r="CH8" s="24" t="str">
        <f t="shared" si="36"/>
        <v xml:space="preserve"> </v>
      </c>
      <c r="CI8" s="18" t="str">
        <f t="shared" ref="CI8:CI68" si="48">IF(CG8=0," ",IF(CF8/CG8*100&gt;200,"св.200",CF8/CG8))</f>
        <v xml:space="preserve"> </v>
      </c>
      <c r="CJ8" s="23">
        <v>0</v>
      </c>
      <c r="CK8" s="23">
        <v>0</v>
      </c>
      <c r="CL8" s="56"/>
      <c r="CM8" s="18" t="str">
        <f t="shared" si="37"/>
        <v xml:space="preserve"> </v>
      </c>
      <c r="CN8" s="18" t="str">
        <f t="shared" si="38"/>
        <v xml:space="preserve"> </v>
      </c>
      <c r="CO8" s="23">
        <v>0</v>
      </c>
      <c r="CP8" s="23">
        <v>0</v>
      </c>
      <c r="CQ8" s="56"/>
      <c r="CR8" s="18" t="str">
        <f t="shared" si="39"/>
        <v xml:space="preserve"> </v>
      </c>
      <c r="CS8" s="18" t="str">
        <f t="shared" si="40"/>
        <v xml:space="preserve"> </v>
      </c>
      <c r="CT8" s="23">
        <v>0</v>
      </c>
      <c r="CU8" s="23">
        <v>0</v>
      </c>
      <c r="CV8" s="56"/>
      <c r="CW8" s="18" t="str">
        <f t="shared" si="41"/>
        <v xml:space="preserve"> </v>
      </c>
      <c r="CX8" s="18" t="str">
        <f t="shared" si="42"/>
        <v xml:space="preserve"> </v>
      </c>
      <c r="CY8" s="23">
        <v>0</v>
      </c>
      <c r="CZ8" s="23">
        <v>0</v>
      </c>
      <c r="DA8" s="56"/>
      <c r="DB8" s="18" t="str">
        <f t="shared" si="20"/>
        <v xml:space="preserve"> </v>
      </c>
      <c r="DC8" s="18" t="str">
        <f t="shared" si="43"/>
        <v xml:space="preserve"> </v>
      </c>
      <c r="DD8" s="23">
        <v>0</v>
      </c>
      <c r="DE8" s="23">
        <v>0</v>
      </c>
      <c r="DF8" s="56"/>
      <c r="DG8" s="18" t="str">
        <f t="shared" si="21"/>
        <v xml:space="preserve"> </v>
      </c>
      <c r="DH8" s="18" t="str">
        <f t="shared" si="44"/>
        <v xml:space="preserve"> </v>
      </c>
      <c r="DI8" s="23">
        <v>0</v>
      </c>
      <c r="DJ8" s="56"/>
      <c r="DK8" s="18" t="str">
        <f>IF(DI8=0," ",IF(DI8/DJ8*100&gt;200,"св.200",DI8/DJ8))</f>
        <v xml:space="preserve"> </v>
      </c>
      <c r="DL8" s="23">
        <v>0</v>
      </c>
      <c r="DM8" s="23">
        <v>0</v>
      </c>
      <c r="DN8" s="56"/>
      <c r="DO8" s="18" t="str">
        <f t="shared" si="22"/>
        <v xml:space="preserve"> </v>
      </c>
      <c r="DP8" s="18" t="str">
        <f t="shared" si="46"/>
        <v xml:space="preserve"> </v>
      </c>
      <c r="DQ8" s="23">
        <v>8875.64</v>
      </c>
      <c r="DR8" s="23">
        <v>8875.64</v>
      </c>
      <c r="DS8" s="56"/>
      <c r="DT8" s="18">
        <f t="shared" si="23"/>
        <v>1</v>
      </c>
      <c r="DU8" s="18" t="str">
        <f t="shared" si="47"/>
        <v xml:space="preserve"> </v>
      </c>
    </row>
    <row r="9" spans="1:125" s="39" customFormat="1" ht="15.75" customHeight="1" outlineLevel="1" x14ac:dyDescent="0.25">
      <c r="A9" s="11">
        <v>3</v>
      </c>
      <c r="B9" s="5" t="s">
        <v>147</v>
      </c>
      <c r="C9" s="17">
        <v>444833.91</v>
      </c>
      <c r="D9" s="17">
        <v>463825.81</v>
      </c>
      <c r="E9" s="17">
        <v>243570.52000000002</v>
      </c>
      <c r="F9" s="18">
        <f t="shared" si="3"/>
        <v>1.0426943620372826</v>
      </c>
      <c r="G9" s="18">
        <f t="shared" si="4"/>
        <v>1.9042772910284873</v>
      </c>
      <c r="H9" s="10">
        <v>362500</v>
      </c>
      <c r="I9" s="14">
        <v>193949.61</v>
      </c>
      <c r="J9" s="10">
        <v>179681.34000000003</v>
      </c>
      <c r="K9" s="18">
        <f t="shared" si="5"/>
        <v>0.53503340689655166</v>
      </c>
      <c r="L9" s="18">
        <f t="shared" si="6"/>
        <v>1.079408746617762</v>
      </c>
      <c r="M9" s="23">
        <v>70000</v>
      </c>
      <c r="N9" s="23">
        <v>64537.440000000002</v>
      </c>
      <c r="O9" s="56">
        <v>65575.399999999994</v>
      </c>
      <c r="P9" s="18">
        <f t="shared" si="7"/>
        <v>0.92196342857142866</v>
      </c>
      <c r="Q9" s="18">
        <f t="shared" si="8"/>
        <v>0.98417150333814218</v>
      </c>
      <c r="R9" s="23">
        <v>0</v>
      </c>
      <c r="S9" s="23">
        <v>0</v>
      </c>
      <c r="T9" s="56"/>
      <c r="U9" s="18" t="str">
        <f t="shared" si="9"/>
        <v xml:space="preserve"> </v>
      </c>
      <c r="V9" s="18" t="str">
        <f t="shared" ref="V9:V10" si="49">IF(S9=0," ",IF(S9/T9*100&gt;200,"св.200",S9/T9))</f>
        <v xml:space="preserve"> </v>
      </c>
      <c r="W9" s="23">
        <v>500</v>
      </c>
      <c r="X9" s="23">
        <v>715.2</v>
      </c>
      <c r="Y9" s="56">
        <v>1319.99</v>
      </c>
      <c r="Z9" s="18">
        <f t="shared" si="10"/>
        <v>1.4304000000000001</v>
      </c>
      <c r="AA9" s="18">
        <f t="shared" si="25"/>
        <v>0.54182228653247377</v>
      </c>
      <c r="AB9" s="23">
        <v>50000</v>
      </c>
      <c r="AC9" s="23">
        <v>50767.93</v>
      </c>
      <c r="AD9" s="56">
        <v>13497.57</v>
      </c>
      <c r="AE9" s="18">
        <f t="shared" si="11"/>
        <v>1.0153586000000001</v>
      </c>
      <c r="AF9" s="18" t="str">
        <f t="shared" si="26"/>
        <v>св.200</v>
      </c>
      <c r="AG9" s="23">
        <v>240000</v>
      </c>
      <c r="AH9" s="23">
        <v>76729.039999999994</v>
      </c>
      <c r="AI9" s="56">
        <v>97788.38</v>
      </c>
      <c r="AJ9" s="18">
        <f t="shared" si="12"/>
        <v>0.31970433333333331</v>
      </c>
      <c r="AK9" s="18">
        <f t="shared" si="27"/>
        <v>0.78464373783469965</v>
      </c>
      <c r="AL9" s="23">
        <v>2000</v>
      </c>
      <c r="AM9" s="23">
        <v>1200</v>
      </c>
      <c r="AN9" s="56">
        <v>1500</v>
      </c>
      <c r="AO9" s="18">
        <f>IF(AM9&lt;=0," ",IF(AL9&lt;=0," ",IF(AM9/AL9*100&gt;200,"СВ.200",AM9/AL9)))</f>
        <v>0.6</v>
      </c>
      <c r="AP9" s="18">
        <f t="shared" si="28"/>
        <v>0.8</v>
      </c>
      <c r="AQ9" s="6">
        <v>82333.91</v>
      </c>
      <c r="AR9" s="6">
        <v>269876.19999999995</v>
      </c>
      <c r="AS9" s="6">
        <v>63889.18</v>
      </c>
      <c r="AT9" s="18" t="str">
        <f t="shared" si="13"/>
        <v>СВ.200</v>
      </c>
      <c r="AU9" s="18" t="str">
        <f>IF(AS9=0," ",IF(AR9/AS9*100&gt;200,"св.200",AR9/AS9))</f>
        <v>св.200</v>
      </c>
      <c r="AV9" s="23">
        <v>0</v>
      </c>
      <c r="AW9" s="23">
        <v>0</v>
      </c>
      <c r="AX9" s="56"/>
      <c r="AY9" s="18" t="str">
        <f t="shared" si="14"/>
        <v xml:space="preserve"> </v>
      </c>
      <c r="AZ9" s="18" t="str">
        <f t="shared" si="29"/>
        <v xml:space="preserve"> </v>
      </c>
      <c r="BA9" s="23">
        <v>8000</v>
      </c>
      <c r="BB9" s="23">
        <v>29516.6</v>
      </c>
      <c r="BC9" s="56">
        <v>8576.68</v>
      </c>
      <c r="BD9" s="18" t="str">
        <f t="shared" si="30"/>
        <v>СВ.200</v>
      </c>
      <c r="BE9" s="18" t="str">
        <f t="shared" si="31"/>
        <v>св.200</v>
      </c>
      <c r="BF9" s="23">
        <v>0</v>
      </c>
      <c r="BG9" s="23">
        <v>0</v>
      </c>
      <c r="BH9" s="56"/>
      <c r="BI9" s="18" t="str">
        <f t="shared" si="15"/>
        <v xml:space="preserve"> </v>
      </c>
      <c r="BJ9" s="18" t="str">
        <f t="shared" si="32"/>
        <v xml:space="preserve"> </v>
      </c>
      <c r="BK9" s="23">
        <v>0</v>
      </c>
      <c r="BL9" s="23">
        <v>0</v>
      </c>
      <c r="BM9" s="56"/>
      <c r="BN9" s="18" t="str">
        <f>IF(BL9&lt;=0," ",IF(BK9&lt;=0," ",IF(BL9/BK9*100&gt;200,"СВ.200",BL9/BK9)))</f>
        <v xml:space="preserve"> </v>
      </c>
      <c r="BO9" s="18" t="str">
        <f t="shared" si="33"/>
        <v xml:space="preserve"> </v>
      </c>
      <c r="BP9" s="23">
        <v>0</v>
      </c>
      <c r="BQ9" s="23">
        <v>0</v>
      </c>
      <c r="BR9" s="56"/>
      <c r="BS9" s="18" t="str">
        <f t="shared" si="16"/>
        <v xml:space="preserve"> </v>
      </c>
      <c r="BT9" s="18" t="str">
        <f t="shared" si="17"/>
        <v xml:space="preserve"> </v>
      </c>
      <c r="BU9" s="23">
        <v>50000</v>
      </c>
      <c r="BV9" s="23">
        <v>102309.49</v>
      </c>
      <c r="BW9" s="56">
        <v>55312.5</v>
      </c>
      <c r="BX9" s="18" t="str">
        <f t="shared" si="18"/>
        <v>СВ.200</v>
      </c>
      <c r="BY9" s="18">
        <f t="shared" si="34"/>
        <v>1.8496630960451979</v>
      </c>
      <c r="BZ9" s="23">
        <v>0</v>
      </c>
      <c r="CA9" s="23">
        <v>0</v>
      </c>
      <c r="CB9" s="56"/>
      <c r="CC9" s="18" t="str">
        <f t="shared" si="19"/>
        <v xml:space="preserve"> </v>
      </c>
      <c r="CD9" s="18" t="str">
        <f t="shared" si="35"/>
        <v xml:space="preserve"> </v>
      </c>
      <c r="CE9" s="17">
        <v>0</v>
      </c>
      <c r="CF9" s="17">
        <v>113716.2</v>
      </c>
      <c r="CG9" s="17">
        <v>0</v>
      </c>
      <c r="CH9" s="24" t="str">
        <f t="shared" si="36"/>
        <v xml:space="preserve"> </v>
      </c>
      <c r="CI9" s="18" t="str">
        <f t="shared" si="48"/>
        <v xml:space="preserve"> </v>
      </c>
      <c r="CJ9" s="23">
        <v>0</v>
      </c>
      <c r="CK9" s="23">
        <v>0</v>
      </c>
      <c r="CL9" s="56"/>
      <c r="CM9" s="18" t="str">
        <f t="shared" si="37"/>
        <v xml:space="preserve"> </v>
      </c>
      <c r="CN9" s="18" t="str">
        <f t="shared" si="38"/>
        <v xml:space="preserve"> </v>
      </c>
      <c r="CO9" s="23">
        <v>0</v>
      </c>
      <c r="CP9" s="23">
        <v>113716.2</v>
      </c>
      <c r="CQ9" s="56"/>
      <c r="CR9" s="18" t="str">
        <f t="shared" si="39"/>
        <v xml:space="preserve"> </v>
      </c>
      <c r="CS9" s="18" t="str">
        <f t="shared" si="40"/>
        <v xml:space="preserve"> </v>
      </c>
      <c r="CT9" s="23">
        <v>0</v>
      </c>
      <c r="CU9" s="23">
        <v>0</v>
      </c>
      <c r="CV9" s="56"/>
      <c r="CW9" s="18" t="str">
        <f t="shared" si="41"/>
        <v xml:space="preserve"> </v>
      </c>
      <c r="CX9" s="18" t="str">
        <f t="shared" si="42"/>
        <v xml:space="preserve"> </v>
      </c>
      <c r="CY9" s="23">
        <v>0</v>
      </c>
      <c r="CZ9" s="23">
        <v>0</v>
      </c>
      <c r="DA9" s="56"/>
      <c r="DB9" s="18" t="str">
        <f t="shared" si="20"/>
        <v xml:space="preserve"> </v>
      </c>
      <c r="DC9" s="18" t="str">
        <f t="shared" si="43"/>
        <v xml:space="preserve"> </v>
      </c>
      <c r="DD9" s="23">
        <v>0</v>
      </c>
      <c r="DE9" s="23">
        <v>0</v>
      </c>
      <c r="DF9" s="56"/>
      <c r="DG9" s="18" t="str">
        <f t="shared" si="21"/>
        <v xml:space="preserve"> </v>
      </c>
      <c r="DH9" s="18" t="str">
        <f t="shared" si="44"/>
        <v xml:space="preserve"> </v>
      </c>
      <c r="DI9" s="23">
        <v>0</v>
      </c>
      <c r="DJ9" s="56"/>
      <c r="DK9" s="18" t="str">
        <f t="shared" si="45"/>
        <v xml:space="preserve"> </v>
      </c>
      <c r="DL9" s="23">
        <v>0</v>
      </c>
      <c r="DM9" s="23">
        <v>0</v>
      </c>
      <c r="DN9" s="56"/>
      <c r="DO9" s="18" t="str">
        <f t="shared" si="22"/>
        <v xml:space="preserve"> </v>
      </c>
      <c r="DP9" s="18" t="str">
        <f t="shared" si="46"/>
        <v xml:space="preserve"> </v>
      </c>
      <c r="DQ9" s="23">
        <v>24333.91</v>
      </c>
      <c r="DR9" s="23">
        <v>24333.91</v>
      </c>
      <c r="DS9" s="56"/>
      <c r="DT9" s="18">
        <f t="shared" si="23"/>
        <v>1</v>
      </c>
      <c r="DU9" s="18" t="str">
        <f t="shared" si="47"/>
        <v xml:space="preserve"> </v>
      </c>
    </row>
    <row r="10" spans="1:125" s="39" customFormat="1" ht="15.75" customHeight="1" outlineLevel="1" x14ac:dyDescent="0.25">
      <c r="A10" s="11">
        <v>4</v>
      </c>
      <c r="B10" s="5" t="s">
        <v>83</v>
      </c>
      <c r="C10" s="17">
        <v>113500</v>
      </c>
      <c r="D10" s="17">
        <v>57393.17</v>
      </c>
      <c r="E10" s="17">
        <v>85341.47</v>
      </c>
      <c r="F10" s="18">
        <f t="shared" si="3"/>
        <v>0.50566669603524228</v>
      </c>
      <c r="G10" s="18">
        <f t="shared" si="4"/>
        <v>0.6725120858593131</v>
      </c>
      <c r="H10" s="10">
        <v>81000</v>
      </c>
      <c r="I10" s="14">
        <v>22353.15</v>
      </c>
      <c r="J10" s="10">
        <v>41439.61</v>
      </c>
      <c r="K10" s="18">
        <f t="shared" si="5"/>
        <v>0.27596481481481483</v>
      </c>
      <c r="L10" s="18">
        <f t="shared" si="6"/>
        <v>0.53941506688890173</v>
      </c>
      <c r="M10" s="23">
        <v>20000</v>
      </c>
      <c r="N10" s="23">
        <v>19081.11</v>
      </c>
      <c r="O10" s="56">
        <v>16572.46</v>
      </c>
      <c r="P10" s="18">
        <f t="shared" si="7"/>
        <v>0.95405550000000006</v>
      </c>
      <c r="Q10" s="18">
        <f t="shared" si="8"/>
        <v>1.1513746299583769</v>
      </c>
      <c r="R10" s="23">
        <v>0</v>
      </c>
      <c r="S10" s="23">
        <v>0</v>
      </c>
      <c r="T10" s="56"/>
      <c r="U10" s="18" t="str">
        <f t="shared" si="9"/>
        <v xml:space="preserve"> </v>
      </c>
      <c r="V10" s="18" t="str">
        <f t="shared" si="49"/>
        <v xml:space="preserve"> </v>
      </c>
      <c r="W10" s="23">
        <v>0</v>
      </c>
      <c r="X10" s="23">
        <v>0</v>
      </c>
      <c r="Y10" s="56">
        <v>0</v>
      </c>
      <c r="Z10" s="18" t="str">
        <f t="shared" si="10"/>
        <v xml:space="preserve"> </v>
      </c>
      <c r="AA10" s="18" t="str">
        <f t="shared" si="25"/>
        <v xml:space="preserve"> </v>
      </c>
      <c r="AB10" s="23">
        <v>5000</v>
      </c>
      <c r="AC10" s="23">
        <v>4330.4799999999996</v>
      </c>
      <c r="AD10" s="56">
        <v>440.81</v>
      </c>
      <c r="AE10" s="18">
        <f t="shared" si="11"/>
        <v>0.86609599999999987</v>
      </c>
      <c r="AF10" s="18" t="str">
        <f t="shared" si="26"/>
        <v>св.200</v>
      </c>
      <c r="AG10" s="23">
        <v>55000</v>
      </c>
      <c r="AH10" s="23">
        <v>-1058.44</v>
      </c>
      <c r="AI10" s="56">
        <v>24426.34</v>
      </c>
      <c r="AJ10" s="18" t="str">
        <f t="shared" si="12"/>
        <v xml:space="preserve"> </v>
      </c>
      <c r="AK10" s="18">
        <f t="shared" si="27"/>
        <v>-4.3331911371085476E-2</v>
      </c>
      <c r="AL10" s="23">
        <v>1000</v>
      </c>
      <c r="AM10" s="23">
        <v>0</v>
      </c>
      <c r="AN10" s="56"/>
      <c r="AO10" s="18" t="str">
        <f>IF(AM10&lt;=0," ",IF(AL10&lt;=0," ",IF(AM10/AL10*100&gt;200,"СВ.200",AM10/AL10)))</f>
        <v xml:space="preserve"> </v>
      </c>
      <c r="AP10" s="18" t="str">
        <f t="shared" si="28"/>
        <v xml:space="preserve"> </v>
      </c>
      <c r="AQ10" s="6">
        <v>32500</v>
      </c>
      <c r="AR10" s="6">
        <v>35040.019999999997</v>
      </c>
      <c r="AS10" s="6">
        <v>43901.86</v>
      </c>
      <c r="AT10" s="18">
        <f t="shared" si="13"/>
        <v>1.0781544615384615</v>
      </c>
      <c r="AU10" s="18"/>
      <c r="AV10" s="23">
        <v>0</v>
      </c>
      <c r="AW10" s="23">
        <v>0</v>
      </c>
      <c r="AX10" s="56"/>
      <c r="AY10" s="18" t="str">
        <f t="shared" si="14"/>
        <v xml:space="preserve"> </v>
      </c>
      <c r="AZ10" s="18" t="str">
        <f t="shared" si="29"/>
        <v xml:space="preserve"> </v>
      </c>
      <c r="BA10" s="23">
        <v>10000</v>
      </c>
      <c r="BB10" s="23">
        <v>3482.39</v>
      </c>
      <c r="BC10" s="56">
        <v>14063.52</v>
      </c>
      <c r="BD10" s="18">
        <f t="shared" si="30"/>
        <v>0.34823899999999997</v>
      </c>
      <c r="BE10" s="18">
        <f t="shared" si="31"/>
        <v>0.24761866161529972</v>
      </c>
      <c r="BF10" s="23">
        <v>0</v>
      </c>
      <c r="BG10" s="23">
        <v>0</v>
      </c>
      <c r="BH10" s="56"/>
      <c r="BI10" s="18" t="str">
        <f t="shared" si="15"/>
        <v xml:space="preserve"> </v>
      </c>
      <c r="BJ10" s="18" t="str">
        <f t="shared" si="32"/>
        <v xml:space="preserve"> </v>
      </c>
      <c r="BK10" s="23">
        <v>0</v>
      </c>
      <c r="BL10" s="23">
        <v>0</v>
      </c>
      <c r="BM10" s="56"/>
      <c r="BN10" s="18" t="str">
        <f>IF(BL10&lt;=0," ",IF(BK10&lt;=0," ",IF(BL10/BK10*100&gt;200,"СВ.200",BL10/BK10)))</f>
        <v xml:space="preserve"> </v>
      </c>
      <c r="BO10" s="18" t="str">
        <f t="shared" si="33"/>
        <v xml:space="preserve"> </v>
      </c>
      <c r="BP10" s="23">
        <v>0</v>
      </c>
      <c r="BQ10" s="23">
        <v>0</v>
      </c>
      <c r="BR10" s="56"/>
      <c r="BS10" s="18" t="str">
        <f t="shared" si="16"/>
        <v xml:space="preserve"> </v>
      </c>
      <c r="BT10" s="18" t="str">
        <f>IF(BQ10=0," ",IF(BQ10/BR10*100&gt;200,"св.200",BQ10/BR10))</f>
        <v xml:space="preserve"> </v>
      </c>
      <c r="BU10" s="23">
        <v>10000</v>
      </c>
      <c r="BV10" s="23">
        <v>8570</v>
      </c>
      <c r="BW10" s="56">
        <v>7630</v>
      </c>
      <c r="BX10" s="18">
        <f t="shared" si="18"/>
        <v>0.85699999999999998</v>
      </c>
      <c r="BY10" s="18">
        <f t="shared" si="34"/>
        <v>1.1231979030144168</v>
      </c>
      <c r="BZ10" s="23">
        <v>0</v>
      </c>
      <c r="CA10" s="23">
        <v>0</v>
      </c>
      <c r="CB10" s="56"/>
      <c r="CC10" s="18" t="str">
        <f t="shared" si="19"/>
        <v xml:space="preserve"> </v>
      </c>
      <c r="CD10" s="18" t="str">
        <f t="shared" si="35"/>
        <v xml:space="preserve"> </v>
      </c>
      <c r="CE10" s="17">
        <v>0</v>
      </c>
      <c r="CF10" s="17">
        <v>1357.71</v>
      </c>
      <c r="CG10" s="17">
        <v>0</v>
      </c>
      <c r="CH10" s="24" t="str">
        <f t="shared" si="36"/>
        <v xml:space="preserve"> </v>
      </c>
      <c r="CI10" s="18" t="str">
        <f t="shared" si="48"/>
        <v xml:space="preserve"> </v>
      </c>
      <c r="CJ10" s="23">
        <v>0</v>
      </c>
      <c r="CK10" s="23">
        <v>0</v>
      </c>
      <c r="CL10" s="56"/>
      <c r="CM10" s="18" t="str">
        <f t="shared" si="37"/>
        <v xml:space="preserve"> </v>
      </c>
      <c r="CN10" s="18" t="str">
        <f t="shared" si="38"/>
        <v xml:space="preserve"> </v>
      </c>
      <c r="CO10" s="23">
        <v>0</v>
      </c>
      <c r="CP10" s="23">
        <v>1357.71</v>
      </c>
      <c r="CQ10" s="56"/>
      <c r="CR10" s="18" t="str">
        <f t="shared" si="39"/>
        <v xml:space="preserve"> </v>
      </c>
      <c r="CS10" s="18" t="str">
        <f t="shared" si="40"/>
        <v xml:space="preserve"> </v>
      </c>
      <c r="CT10" s="23">
        <v>0</v>
      </c>
      <c r="CU10" s="23">
        <v>0</v>
      </c>
      <c r="CV10" s="56"/>
      <c r="CW10" s="18" t="str">
        <f t="shared" si="41"/>
        <v xml:space="preserve"> </v>
      </c>
      <c r="CX10" s="18" t="str">
        <f t="shared" si="42"/>
        <v xml:space="preserve"> </v>
      </c>
      <c r="CY10" s="23">
        <v>0</v>
      </c>
      <c r="CZ10" s="23">
        <v>0</v>
      </c>
      <c r="DA10" s="56"/>
      <c r="DB10" s="18" t="str">
        <f t="shared" si="20"/>
        <v xml:space="preserve"> </v>
      </c>
      <c r="DC10" s="18" t="str">
        <f t="shared" si="43"/>
        <v xml:space="preserve"> </v>
      </c>
      <c r="DD10" s="23">
        <v>0</v>
      </c>
      <c r="DE10" s="23">
        <v>0</v>
      </c>
      <c r="DF10" s="56"/>
      <c r="DG10" s="18" t="str">
        <f t="shared" si="21"/>
        <v xml:space="preserve"> </v>
      </c>
      <c r="DH10" s="18" t="str">
        <f t="shared" si="44"/>
        <v xml:space="preserve"> </v>
      </c>
      <c r="DI10" s="23">
        <v>0</v>
      </c>
      <c r="DJ10" s="56"/>
      <c r="DK10" s="18" t="str">
        <f t="shared" si="45"/>
        <v xml:space="preserve"> </v>
      </c>
      <c r="DL10" s="23">
        <v>0</v>
      </c>
      <c r="DM10" s="23">
        <v>9129.92</v>
      </c>
      <c r="DN10" s="56"/>
      <c r="DO10" s="18" t="str">
        <f t="shared" si="22"/>
        <v xml:space="preserve"> </v>
      </c>
      <c r="DP10" s="18" t="str">
        <f t="shared" si="46"/>
        <v xml:space="preserve"> </v>
      </c>
      <c r="DQ10" s="23">
        <v>12500</v>
      </c>
      <c r="DR10" s="23">
        <v>12500</v>
      </c>
      <c r="DS10" s="56">
        <v>22208.34</v>
      </c>
      <c r="DT10" s="18">
        <f t="shared" si="23"/>
        <v>1</v>
      </c>
      <c r="DU10" s="18">
        <f t="shared" si="47"/>
        <v>0.5628516134028928</v>
      </c>
    </row>
    <row r="11" spans="1:125" s="38" customFormat="1" ht="32.1" customHeight="1" x14ac:dyDescent="0.25">
      <c r="A11" s="12"/>
      <c r="B11" s="4" t="s">
        <v>122</v>
      </c>
      <c r="C11" s="20">
        <v>47171735.32</v>
      </c>
      <c r="D11" s="20">
        <v>30587821.09</v>
      </c>
      <c r="E11" s="20">
        <v>29387807.91</v>
      </c>
      <c r="F11" s="16">
        <f t="shared" si="3"/>
        <v>0.64843535821823561</v>
      </c>
      <c r="G11" s="16">
        <f t="shared" si="4"/>
        <v>1.0408337084438224</v>
      </c>
      <c r="H11" s="15">
        <v>41126813.480000004</v>
      </c>
      <c r="I11" s="15">
        <v>26645633.090000004</v>
      </c>
      <c r="J11" s="15">
        <v>26999490.190000001</v>
      </c>
      <c r="K11" s="16">
        <f t="shared" si="5"/>
        <v>0.6478895600058534</v>
      </c>
      <c r="L11" s="16">
        <f t="shared" si="6"/>
        <v>0.98689393401468528</v>
      </c>
      <c r="M11" s="15">
        <v>31065265.550000001</v>
      </c>
      <c r="N11" s="15">
        <v>22694554.490000002</v>
      </c>
      <c r="O11" s="15">
        <v>20962257.990000002</v>
      </c>
      <c r="P11" s="16">
        <f t="shared" si="7"/>
        <v>0.73054435840803567</v>
      </c>
      <c r="Q11" s="16">
        <f t="shared" si="8"/>
        <v>1.0826388312187736</v>
      </c>
      <c r="R11" s="15">
        <v>2268650</v>
      </c>
      <c r="S11" s="15">
        <v>1798599.15</v>
      </c>
      <c r="T11" s="15">
        <v>1775474.8199999998</v>
      </c>
      <c r="U11" s="16">
        <f t="shared" si="9"/>
        <v>0.79280591982015736</v>
      </c>
      <c r="V11" s="16">
        <f t="shared" si="24"/>
        <v>1.0130243074920093</v>
      </c>
      <c r="W11" s="15">
        <v>8775.5</v>
      </c>
      <c r="X11" s="15">
        <v>13953.14</v>
      </c>
      <c r="Y11" s="15">
        <v>45064.12</v>
      </c>
      <c r="Z11" s="16">
        <f t="shared" si="10"/>
        <v>1.5900108255939831</v>
      </c>
      <c r="AA11" s="16">
        <f>IF(Y11=0," ",IF(X11/Y11*100&gt;200,"св.200",X11/Y11))</f>
        <v>0.30962859143815519</v>
      </c>
      <c r="AB11" s="15">
        <v>1239000</v>
      </c>
      <c r="AC11" s="15">
        <v>198485.19999999998</v>
      </c>
      <c r="AD11" s="15">
        <v>447752.67000000004</v>
      </c>
      <c r="AE11" s="16">
        <f t="shared" si="11"/>
        <v>0.16019790153349475</v>
      </c>
      <c r="AF11" s="16">
        <f t="shared" si="26"/>
        <v>0.4432920522841326</v>
      </c>
      <c r="AG11" s="15">
        <v>6545122.4299999997</v>
      </c>
      <c r="AH11" s="15">
        <v>1940041.1099999999</v>
      </c>
      <c r="AI11" s="15">
        <v>3768940.5899999994</v>
      </c>
      <c r="AJ11" s="16">
        <f t="shared" si="12"/>
        <v>0.29641020939619001</v>
      </c>
      <c r="AK11" s="16">
        <f t="shared" si="27"/>
        <v>0.51474441256713999</v>
      </c>
      <c r="AL11" s="15">
        <v>0</v>
      </c>
      <c r="AM11" s="15">
        <v>0</v>
      </c>
      <c r="AN11" s="15">
        <v>0</v>
      </c>
      <c r="AO11" s="19">
        <f>SUM(AO12:AO17)</f>
        <v>0</v>
      </c>
      <c r="AP11" s="16" t="str">
        <f t="shared" si="28"/>
        <v xml:space="preserve"> </v>
      </c>
      <c r="AQ11" s="15">
        <v>6044921.8399999999</v>
      </c>
      <c r="AR11" s="15">
        <v>3942188</v>
      </c>
      <c r="AS11" s="15">
        <v>2388317.7199999997</v>
      </c>
      <c r="AT11" s="16">
        <f t="shared" si="13"/>
        <v>0.65214871330743296</v>
      </c>
      <c r="AU11" s="16">
        <f t="shared" ref="AU11:AU16" si="50">IF(AS11=0," ",IF(AR11/AS11*100&gt;200,"св.200",AR11/AS11))</f>
        <v>1.6506128841182823</v>
      </c>
      <c r="AV11" s="15">
        <v>385000</v>
      </c>
      <c r="AW11" s="15">
        <v>220331.26</v>
      </c>
      <c r="AX11" s="15">
        <v>476170.57999999996</v>
      </c>
      <c r="AY11" s="16">
        <f t="shared" si="14"/>
        <v>0.57228898701298703</v>
      </c>
      <c r="AZ11" s="16">
        <f t="shared" si="29"/>
        <v>0.46271497915725923</v>
      </c>
      <c r="BA11" s="15">
        <v>3005094.92</v>
      </c>
      <c r="BB11" s="15">
        <v>1400044.79</v>
      </c>
      <c r="BC11" s="15">
        <v>658586.76</v>
      </c>
      <c r="BD11" s="16">
        <f t="shared" si="30"/>
        <v>0.46589037194206168</v>
      </c>
      <c r="BE11" s="16" t="str">
        <f t="shared" si="31"/>
        <v>св.200</v>
      </c>
      <c r="BF11" s="15">
        <v>158550</v>
      </c>
      <c r="BG11" s="15">
        <v>119036.95000000001</v>
      </c>
      <c r="BH11" s="15">
        <v>96815.56</v>
      </c>
      <c r="BI11" s="16">
        <f t="shared" si="15"/>
        <v>0.75078492589088619</v>
      </c>
      <c r="BJ11" s="16">
        <f t="shared" si="32"/>
        <v>1.2295229196629138</v>
      </c>
      <c r="BK11" s="15">
        <v>394300</v>
      </c>
      <c r="BL11" s="15">
        <v>332045.96999999997</v>
      </c>
      <c r="BM11" s="15">
        <v>284472.71000000002</v>
      </c>
      <c r="BN11" s="16">
        <f t="shared" ref="BN11:BN42" si="51">IF(BL11&lt;=0," ",IF(BK11&lt;=0," ",IF(BL11/BK11*100&gt;200,"СВ.200",BL11/BK11)))</f>
        <v>0.84211506467156982</v>
      </c>
      <c r="BO11" s="16">
        <f t="shared" si="33"/>
        <v>1.1672331240490519</v>
      </c>
      <c r="BP11" s="15">
        <v>0</v>
      </c>
      <c r="BQ11" s="15">
        <v>0</v>
      </c>
      <c r="BR11" s="15">
        <v>0</v>
      </c>
      <c r="BS11" s="16" t="str">
        <f t="shared" si="16"/>
        <v xml:space="preserve"> </v>
      </c>
      <c r="BT11" s="16" t="str">
        <f t="shared" si="17"/>
        <v xml:space="preserve"> </v>
      </c>
      <c r="BU11" s="15">
        <v>1476010.59</v>
      </c>
      <c r="BV11" s="15">
        <v>1324541.29</v>
      </c>
      <c r="BW11" s="15">
        <v>363897.41</v>
      </c>
      <c r="BX11" s="16">
        <f t="shared" si="18"/>
        <v>0.89737925931818685</v>
      </c>
      <c r="BY11" s="16" t="str">
        <f t="shared" si="34"/>
        <v>св.200</v>
      </c>
      <c r="BZ11" s="15">
        <v>0</v>
      </c>
      <c r="CA11" s="15">
        <v>0</v>
      </c>
      <c r="CB11" s="15">
        <v>0</v>
      </c>
      <c r="CC11" s="16" t="str">
        <f t="shared" si="19"/>
        <v xml:space="preserve"> </v>
      </c>
      <c r="CD11" s="16" t="str">
        <f t="shared" si="35"/>
        <v xml:space="preserve"> </v>
      </c>
      <c r="CE11" s="20">
        <v>120172.4</v>
      </c>
      <c r="CF11" s="20">
        <v>75265.22</v>
      </c>
      <c r="CG11" s="20">
        <v>133369.09</v>
      </c>
      <c r="CH11" s="16">
        <f t="shared" si="36"/>
        <v>0.62631036743877966</v>
      </c>
      <c r="CI11" s="16">
        <f t="shared" si="48"/>
        <v>0.56433780870814976</v>
      </c>
      <c r="CJ11" s="15">
        <v>120172.4</v>
      </c>
      <c r="CK11" s="15">
        <v>75265.22</v>
      </c>
      <c r="CL11" s="15">
        <v>133369.09</v>
      </c>
      <c r="CM11" s="16">
        <f t="shared" si="37"/>
        <v>0.62631036743877966</v>
      </c>
      <c r="CN11" s="16">
        <f t="shared" si="38"/>
        <v>0.56433780870814976</v>
      </c>
      <c r="CO11" s="15">
        <v>0</v>
      </c>
      <c r="CP11" s="15">
        <v>0</v>
      </c>
      <c r="CQ11" s="15">
        <v>0</v>
      </c>
      <c r="CR11" s="16" t="str">
        <f t="shared" si="39"/>
        <v xml:space="preserve"> </v>
      </c>
      <c r="CS11" s="16" t="str">
        <f t="shared" si="40"/>
        <v xml:space="preserve"> </v>
      </c>
      <c r="CT11" s="15">
        <v>0</v>
      </c>
      <c r="CU11" s="15">
        <v>0</v>
      </c>
      <c r="CV11" s="15">
        <v>0</v>
      </c>
      <c r="CW11" s="30" t="str">
        <f t="shared" si="41"/>
        <v xml:space="preserve"> </v>
      </c>
      <c r="CX11" s="30" t="str">
        <f t="shared" si="42"/>
        <v xml:space="preserve"> </v>
      </c>
      <c r="CY11" s="15">
        <v>0</v>
      </c>
      <c r="CZ11" s="15">
        <v>0</v>
      </c>
      <c r="DA11" s="15">
        <v>0</v>
      </c>
      <c r="DB11" s="16" t="str">
        <f t="shared" si="20"/>
        <v xml:space="preserve"> </v>
      </c>
      <c r="DC11" s="16" t="str">
        <f t="shared" si="43"/>
        <v xml:space="preserve"> </v>
      </c>
      <c r="DD11" s="15">
        <v>1000</v>
      </c>
      <c r="DE11" s="15">
        <v>1000</v>
      </c>
      <c r="DF11" s="15">
        <v>87801.94</v>
      </c>
      <c r="DG11" s="16">
        <f t="shared" si="21"/>
        <v>1</v>
      </c>
      <c r="DH11" s="16">
        <f t="shared" si="44"/>
        <v>1.1389269986517382E-2</v>
      </c>
      <c r="DI11" s="15">
        <v>224</v>
      </c>
      <c r="DJ11" s="15">
        <v>0</v>
      </c>
      <c r="DK11" s="16" t="str">
        <f t="shared" si="45"/>
        <v xml:space="preserve"> </v>
      </c>
      <c r="DL11" s="15">
        <v>255948</v>
      </c>
      <c r="DM11" s="15">
        <v>221087</v>
      </c>
      <c r="DN11" s="15">
        <v>125208</v>
      </c>
      <c r="DO11" s="16">
        <f t="shared" si="22"/>
        <v>0.86379655242471132</v>
      </c>
      <c r="DP11" s="16">
        <f t="shared" si="46"/>
        <v>1.7657577790556513</v>
      </c>
      <c r="DQ11" s="15">
        <v>248845.93</v>
      </c>
      <c r="DR11" s="15">
        <v>248611.52000000002</v>
      </c>
      <c r="DS11" s="15">
        <v>161995.66999999998</v>
      </c>
      <c r="DT11" s="16">
        <f t="shared" si="23"/>
        <v>0.9990580115174077</v>
      </c>
      <c r="DU11" s="16">
        <f t="shared" si="47"/>
        <v>1.5346800318798648</v>
      </c>
    </row>
    <row r="12" spans="1:125" s="39" customFormat="1" ht="15.75" customHeight="1" outlineLevel="1" x14ac:dyDescent="0.25">
      <c r="A12" s="11">
        <v>5</v>
      </c>
      <c r="B12" s="5" t="s">
        <v>53</v>
      </c>
      <c r="C12" s="17">
        <v>17260103.760000002</v>
      </c>
      <c r="D12" s="17">
        <v>12765560.539999999</v>
      </c>
      <c r="E12" s="17">
        <v>12455231.680000002</v>
      </c>
      <c r="F12" s="18">
        <f t="shared" si="3"/>
        <v>0.73959929311572103</v>
      </c>
      <c r="G12" s="18">
        <f t="shared" si="4"/>
        <v>1.0249155429600165</v>
      </c>
      <c r="H12" s="10">
        <v>16387236</v>
      </c>
      <c r="I12" s="14">
        <v>12203181.57</v>
      </c>
      <c r="J12" s="10">
        <v>11937780.680000002</v>
      </c>
      <c r="K12" s="18">
        <f t="shared" si="5"/>
        <v>0.74467601308725895</v>
      </c>
      <c r="L12" s="18">
        <f t="shared" si="6"/>
        <v>1.0222320125586357</v>
      </c>
      <c r="M12" s="23">
        <v>14001706</v>
      </c>
      <c r="N12" s="23">
        <v>10891456.15</v>
      </c>
      <c r="O12" s="56">
        <v>10618310.99</v>
      </c>
      <c r="P12" s="18">
        <f t="shared" si="7"/>
        <v>0.77786636499866524</v>
      </c>
      <c r="Q12" s="18">
        <f t="shared" si="8"/>
        <v>1.0257239743926543</v>
      </c>
      <c r="R12" s="23">
        <v>749530</v>
      </c>
      <c r="S12" s="23">
        <v>631170.69999999995</v>
      </c>
      <c r="T12" s="56">
        <v>623502.22</v>
      </c>
      <c r="U12" s="18">
        <f t="shared" si="9"/>
        <v>0.8420886422157885</v>
      </c>
      <c r="V12" s="18">
        <f t="shared" si="24"/>
        <v>1.0122990420146378</v>
      </c>
      <c r="W12" s="23">
        <v>0</v>
      </c>
      <c r="X12" s="23">
        <v>0</v>
      </c>
      <c r="Y12" s="56"/>
      <c r="Z12" s="18" t="str">
        <f t="shared" si="10"/>
        <v xml:space="preserve"> </v>
      </c>
      <c r="AA12" s="18" t="str">
        <f t="shared" si="25"/>
        <v xml:space="preserve"> </v>
      </c>
      <c r="AB12" s="23">
        <v>311000</v>
      </c>
      <c r="AC12" s="23">
        <v>71166.350000000006</v>
      </c>
      <c r="AD12" s="56">
        <v>76442.73</v>
      </c>
      <c r="AE12" s="18">
        <f t="shared" si="11"/>
        <v>0.22883070739549841</v>
      </c>
      <c r="AF12" s="18">
        <f t="shared" si="26"/>
        <v>0.93097603918646032</v>
      </c>
      <c r="AG12" s="23">
        <v>1325000</v>
      </c>
      <c r="AH12" s="23">
        <v>609388.37</v>
      </c>
      <c r="AI12" s="56">
        <v>619524.74</v>
      </c>
      <c r="AJ12" s="18">
        <f t="shared" si="12"/>
        <v>0.45991575094339621</v>
      </c>
      <c r="AK12" s="18">
        <f t="shared" si="27"/>
        <v>0.98363847422784112</v>
      </c>
      <c r="AL12" s="23">
        <v>0</v>
      </c>
      <c r="AM12" s="23">
        <v>0</v>
      </c>
      <c r="AN12" s="56"/>
      <c r="AO12" s="18" t="str">
        <f>IF(AM12&lt;=0," ",IF(AL12&lt;=0," ",IF(AM12/AL12*100&gt;200,"СВ.200",AM12/AL12)))</f>
        <v xml:space="preserve"> </v>
      </c>
      <c r="AP12" s="18" t="str">
        <f t="shared" si="28"/>
        <v xml:space="preserve"> </v>
      </c>
      <c r="AQ12" s="6">
        <v>872867.76</v>
      </c>
      <c r="AR12" s="6">
        <v>562378.97</v>
      </c>
      <c r="AS12" s="6">
        <v>517451.00000000006</v>
      </c>
      <c r="AT12" s="18">
        <f t="shared" si="13"/>
        <v>0.64428885539316971</v>
      </c>
      <c r="AU12" s="18">
        <f t="shared" si="50"/>
        <v>1.0868255544969474</v>
      </c>
      <c r="AV12" s="23">
        <v>106000</v>
      </c>
      <c r="AW12" s="23">
        <v>8769.43</v>
      </c>
      <c r="AX12" s="56">
        <v>12488.88</v>
      </c>
      <c r="AY12" s="18">
        <f t="shared" si="14"/>
        <v>8.2730471698113206E-2</v>
      </c>
      <c r="AZ12" s="18">
        <f>IF(AX12=0," ",IF(AW12/AX12*100&gt;200,"св.200",AW12/AX12))</f>
        <v>0.70217905849043316</v>
      </c>
      <c r="BA12" s="23">
        <v>0</v>
      </c>
      <c r="BB12" s="23">
        <v>0</v>
      </c>
      <c r="BC12" s="56"/>
      <c r="BD12" s="18" t="str">
        <f>IF(BB12&lt;=0," ",IF(BA12&lt;=0," ",IF(BB12/BA12*100&gt;200,"СВ.200",BB12/BA12)))</f>
        <v xml:space="preserve"> </v>
      </c>
      <c r="BE12" s="18" t="str">
        <f>IF(BC12=0," ",IF(BB12/BC12*100&gt;200,"св.200",BB12/BC12))</f>
        <v xml:space="preserve"> </v>
      </c>
      <c r="BF12" s="23">
        <v>142800</v>
      </c>
      <c r="BG12" s="23">
        <v>98500.02</v>
      </c>
      <c r="BH12" s="56">
        <v>79020.03</v>
      </c>
      <c r="BI12" s="18">
        <f t="shared" si="15"/>
        <v>0.6897760504201681</v>
      </c>
      <c r="BJ12" s="18">
        <f t="shared" si="32"/>
        <v>1.2465196482461474</v>
      </c>
      <c r="BK12" s="23">
        <v>0</v>
      </c>
      <c r="BL12" s="23">
        <v>0</v>
      </c>
      <c r="BM12" s="56"/>
      <c r="BN12" s="18" t="str">
        <f t="shared" si="51"/>
        <v xml:space="preserve"> </v>
      </c>
      <c r="BO12" s="18" t="str">
        <f t="shared" si="33"/>
        <v xml:space="preserve"> </v>
      </c>
      <c r="BP12" s="23">
        <v>0</v>
      </c>
      <c r="BQ12" s="23">
        <v>0</v>
      </c>
      <c r="BR12" s="56"/>
      <c r="BS12" s="18" t="str">
        <f t="shared" si="16"/>
        <v xml:space="preserve"> </v>
      </c>
      <c r="BT12" s="18" t="str">
        <f t="shared" si="17"/>
        <v xml:space="preserve"> </v>
      </c>
      <c r="BU12" s="23">
        <v>515000</v>
      </c>
      <c r="BV12" s="23">
        <v>383287.32</v>
      </c>
      <c r="BW12" s="56">
        <v>341624.98</v>
      </c>
      <c r="BX12" s="18">
        <f t="shared" si="18"/>
        <v>0.74424722330097093</v>
      </c>
      <c r="BY12" s="18">
        <f t="shared" si="34"/>
        <v>1.1219534356064946</v>
      </c>
      <c r="BZ12" s="23">
        <v>0</v>
      </c>
      <c r="CA12" s="23">
        <v>0</v>
      </c>
      <c r="CB12" s="56"/>
      <c r="CC12" s="18" t="str">
        <f t="shared" si="19"/>
        <v xml:space="preserve"> </v>
      </c>
      <c r="CD12" s="18" t="str">
        <f t="shared" si="35"/>
        <v xml:space="preserve"> </v>
      </c>
      <c r="CE12" s="17">
        <v>70000</v>
      </c>
      <c r="CF12" s="17">
        <v>32764.85</v>
      </c>
      <c r="CG12" s="17">
        <v>48446.66</v>
      </c>
      <c r="CH12" s="18">
        <f t="shared" si="36"/>
        <v>0.46806928571428569</v>
      </c>
      <c r="CI12" s="18">
        <f t="shared" si="48"/>
        <v>0.67630771656910915</v>
      </c>
      <c r="CJ12" s="23">
        <v>70000</v>
      </c>
      <c r="CK12" s="23">
        <v>32764.85</v>
      </c>
      <c r="CL12" s="56">
        <v>48446.66</v>
      </c>
      <c r="CM12" s="18">
        <f t="shared" si="37"/>
        <v>0.46806928571428569</v>
      </c>
      <c r="CN12" s="18">
        <f t="shared" si="38"/>
        <v>0.67630771656910915</v>
      </c>
      <c r="CO12" s="23">
        <v>0</v>
      </c>
      <c r="CP12" s="23">
        <v>0</v>
      </c>
      <c r="CQ12" s="56"/>
      <c r="CR12" s="18" t="str">
        <f t="shared" si="39"/>
        <v xml:space="preserve"> </v>
      </c>
      <c r="CS12" s="18" t="str">
        <f t="shared" si="40"/>
        <v xml:space="preserve"> </v>
      </c>
      <c r="CT12" s="23">
        <v>0</v>
      </c>
      <c r="CU12" s="23">
        <v>0</v>
      </c>
      <c r="CV12" s="56"/>
      <c r="CW12" s="18" t="str">
        <f t="shared" si="41"/>
        <v xml:space="preserve"> </v>
      </c>
      <c r="CX12" s="18" t="str">
        <f t="shared" si="42"/>
        <v xml:space="preserve"> </v>
      </c>
      <c r="CY12" s="23">
        <v>0</v>
      </c>
      <c r="CZ12" s="23">
        <v>0</v>
      </c>
      <c r="DA12" s="56"/>
      <c r="DB12" s="18" t="str">
        <f t="shared" si="20"/>
        <v xml:space="preserve"> </v>
      </c>
      <c r="DC12" s="18" t="str">
        <f t="shared" si="43"/>
        <v xml:space="preserve"> </v>
      </c>
      <c r="DD12" s="23">
        <v>1000</v>
      </c>
      <c r="DE12" s="23">
        <v>1000</v>
      </c>
      <c r="DF12" s="56"/>
      <c r="DG12" s="18">
        <f t="shared" si="21"/>
        <v>1</v>
      </c>
      <c r="DH12" s="18" t="str">
        <f t="shared" si="44"/>
        <v xml:space="preserve"> </v>
      </c>
      <c r="DI12" s="23">
        <v>224</v>
      </c>
      <c r="DJ12" s="56"/>
      <c r="DK12" s="18" t="str">
        <f t="shared" si="45"/>
        <v xml:space="preserve"> </v>
      </c>
      <c r="DL12" s="23">
        <v>0</v>
      </c>
      <c r="DM12" s="23">
        <v>0</v>
      </c>
      <c r="DN12" s="56"/>
      <c r="DO12" s="18" t="str">
        <f t="shared" si="22"/>
        <v xml:space="preserve"> </v>
      </c>
      <c r="DP12" s="18" t="str">
        <f t="shared" si="46"/>
        <v xml:space="preserve"> </v>
      </c>
      <c r="DQ12" s="23">
        <v>38067.760000000002</v>
      </c>
      <c r="DR12" s="23">
        <v>37833.35</v>
      </c>
      <c r="DS12" s="56">
        <v>35870.449999999997</v>
      </c>
      <c r="DT12" s="18">
        <f t="shared" si="23"/>
        <v>0.99384229594806728</v>
      </c>
      <c r="DU12" s="18">
        <f t="shared" si="47"/>
        <v>1.0547219229198408</v>
      </c>
    </row>
    <row r="13" spans="1:125" s="39" customFormat="1" ht="15.75" customHeight="1" outlineLevel="1" x14ac:dyDescent="0.25">
      <c r="A13" s="11">
        <v>6</v>
      </c>
      <c r="B13" s="5" t="s">
        <v>87</v>
      </c>
      <c r="C13" s="17">
        <v>7550195.9400000004</v>
      </c>
      <c r="D13" s="17">
        <v>3895596.92</v>
      </c>
      <c r="E13" s="17">
        <v>3327059.14</v>
      </c>
      <c r="F13" s="18">
        <f t="shared" si="3"/>
        <v>0.51595971163630483</v>
      </c>
      <c r="G13" s="18">
        <f t="shared" si="4"/>
        <v>1.1708829798558975</v>
      </c>
      <c r="H13" s="10">
        <v>6553384.7999999998</v>
      </c>
      <c r="I13" s="14">
        <v>3058448.0499999993</v>
      </c>
      <c r="J13" s="10">
        <v>2980315.37</v>
      </c>
      <c r="K13" s="18">
        <f t="shared" si="5"/>
        <v>0.46669746144007895</v>
      </c>
      <c r="L13" s="18">
        <f t="shared" si="6"/>
        <v>1.0262162456988568</v>
      </c>
      <c r="M13" s="23">
        <v>5355766.87</v>
      </c>
      <c r="N13" s="23">
        <v>2565301.5499999998</v>
      </c>
      <c r="O13" s="56">
        <v>1874025.51</v>
      </c>
      <c r="P13" s="18">
        <f t="shared" si="7"/>
        <v>0.47897931561759705</v>
      </c>
      <c r="Q13" s="18">
        <f t="shared" si="8"/>
        <v>1.3688722679127243</v>
      </c>
      <c r="R13" s="23">
        <v>653720</v>
      </c>
      <c r="S13" s="23">
        <v>550494.71999999997</v>
      </c>
      <c r="T13" s="56">
        <v>542377.46</v>
      </c>
      <c r="U13" s="18">
        <f t="shared" si="9"/>
        <v>0.84209557608762153</v>
      </c>
      <c r="V13" s="18">
        <f t="shared" si="24"/>
        <v>1.0149660717832927</v>
      </c>
      <c r="W13" s="23">
        <v>1775.5</v>
      </c>
      <c r="X13" s="23">
        <v>1775.5</v>
      </c>
      <c r="Y13" s="56"/>
      <c r="Z13" s="18">
        <f t="shared" si="10"/>
        <v>1</v>
      </c>
      <c r="AA13" s="18" t="str">
        <f t="shared" si="25"/>
        <v xml:space="preserve"> </v>
      </c>
      <c r="AB13" s="23">
        <v>195000</v>
      </c>
      <c r="AC13" s="23">
        <v>-2542.44</v>
      </c>
      <c r="AD13" s="56">
        <v>91358.45</v>
      </c>
      <c r="AE13" s="18" t="str">
        <f t="shared" si="11"/>
        <v xml:space="preserve"> </v>
      </c>
      <c r="AF13" s="18">
        <f t="shared" si="26"/>
        <v>-2.7829281254224434E-2</v>
      </c>
      <c r="AG13" s="23">
        <v>347122.43</v>
      </c>
      <c r="AH13" s="23">
        <v>-56581.279999999999</v>
      </c>
      <c r="AI13" s="56">
        <v>472553.95</v>
      </c>
      <c r="AJ13" s="18" t="str">
        <f t="shared" si="12"/>
        <v xml:space="preserve"> </v>
      </c>
      <c r="AK13" s="18">
        <f t="shared" si="27"/>
        <v>-0.11973506940318665</v>
      </c>
      <c r="AL13" s="23">
        <v>0</v>
      </c>
      <c r="AM13" s="23">
        <v>0</v>
      </c>
      <c r="AN13" s="56"/>
      <c r="AO13" s="18" t="str">
        <f>IF(AM13&lt;=0," ",IF(AL13&lt;=0," ",IF(AM13/AL13*100&gt;200,"СВ.200",AM13/AL13)))</f>
        <v xml:space="preserve"> </v>
      </c>
      <c r="AP13" s="18" t="str">
        <f t="shared" si="28"/>
        <v xml:space="preserve"> </v>
      </c>
      <c r="AQ13" s="6">
        <v>996811.14000000013</v>
      </c>
      <c r="AR13" s="6">
        <v>837148.86999999988</v>
      </c>
      <c r="AS13" s="6">
        <v>346743.77</v>
      </c>
      <c r="AT13" s="18">
        <f t="shared" si="13"/>
        <v>0.83982696060158368</v>
      </c>
      <c r="AU13" s="18" t="str">
        <f t="shared" si="50"/>
        <v>св.200</v>
      </c>
      <c r="AV13" s="23">
        <v>24000</v>
      </c>
      <c r="AW13" s="23">
        <v>5350.32</v>
      </c>
      <c r="AX13" s="56">
        <v>8051.72</v>
      </c>
      <c r="AY13" s="18">
        <f t="shared" si="14"/>
        <v>0.22292999999999999</v>
      </c>
      <c r="AZ13" s="18">
        <f>IF(AX13=0," ",IF(AW13/AX13*100&gt;200,"св.200",AW13/AX13))</f>
        <v>0.66449404599265738</v>
      </c>
      <c r="BA13" s="23">
        <v>0</v>
      </c>
      <c r="BB13" s="23">
        <v>0</v>
      </c>
      <c r="BC13" s="56"/>
      <c r="BD13" s="18" t="str">
        <f t="shared" si="30"/>
        <v xml:space="preserve"> </v>
      </c>
      <c r="BE13" s="18" t="str">
        <f t="shared" si="31"/>
        <v xml:space="preserve"> </v>
      </c>
      <c r="BF13" s="23">
        <v>0</v>
      </c>
      <c r="BG13" s="23">
        <v>0</v>
      </c>
      <c r="BH13" s="56"/>
      <c r="BI13" s="18" t="str">
        <f t="shared" si="15"/>
        <v xml:space="preserve"> </v>
      </c>
      <c r="BJ13" s="18" t="str">
        <f t="shared" si="32"/>
        <v xml:space="preserve"> </v>
      </c>
      <c r="BK13" s="23">
        <v>155300</v>
      </c>
      <c r="BL13" s="23">
        <v>92544.59</v>
      </c>
      <c r="BM13" s="56">
        <v>123468.55</v>
      </c>
      <c r="BN13" s="18">
        <f t="shared" si="51"/>
        <v>0.59590849967804249</v>
      </c>
      <c r="BO13" s="18">
        <f t="shared" si="33"/>
        <v>0.74953978158810475</v>
      </c>
      <c r="BP13" s="23">
        <v>0</v>
      </c>
      <c r="BQ13" s="23">
        <v>0</v>
      </c>
      <c r="BR13" s="56"/>
      <c r="BS13" s="18" t="str">
        <f t="shared" si="16"/>
        <v xml:space="preserve"> </v>
      </c>
      <c r="BT13" s="18" t="str">
        <f t="shared" si="17"/>
        <v xml:space="preserve"> </v>
      </c>
      <c r="BU13" s="23">
        <v>485977.57</v>
      </c>
      <c r="BV13" s="23">
        <v>466220.95</v>
      </c>
      <c r="BW13" s="56">
        <v>22272.01</v>
      </c>
      <c r="BX13" s="18">
        <f t="shared" si="18"/>
        <v>0.95934664227404576</v>
      </c>
      <c r="BY13" s="18" t="str">
        <f t="shared" si="34"/>
        <v>св.200</v>
      </c>
      <c r="BZ13" s="23">
        <v>0</v>
      </c>
      <c r="CA13" s="23">
        <v>0</v>
      </c>
      <c r="CB13" s="56"/>
      <c r="CC13" s="18" t="str">
        <f t="shared" si="19"/>
        <v xml:space="preserve"> </v>
      </c>
      <c r="CD13" s="18" t="str">
        <f t="shared" si="35"/>
        <v xml:space="preserve"> </v>
      </c>
      <c r="CE13" s="17">
        <v>40000</v>
      </c>
      <c r="CF13" s="17">
        <v>16360.44</v>
      </c>
      <c r="CG13" s="17">
        <v>34178.269999999997</v>
      </c>
      <c r="CH13" s="18">
        <f t="shared" si="36"/>
        <v>0.40901100000000001</v>
      </c>
      <c r="CI13" s="18">
        <f t="shared" si="48"/>
        <v>0.47867958208534261</v>
      </c>
      <c r="CJ13" s="23">
        <v>40000</v>
      </c>
      <c r="CK13" s="23">
        <v>16360.44</v>
      </c>
      <c r="CL13" s="56">
        <v>34178.269999999997</v>
      </c>
      <c r="CM13" s="18">
        <f t="shared" si="37"/>
        <v>0.40901100000000001</v>
      </c>
      <c r="CN13" s="18">
        <f t="shared" si="38"/>
        <v>0.47867958208534261</v>
      </c>
      <c r="CO13" s="23">
        <v>0</v>
      </c>
      <c r="CP13" s="23">
        <v>0</v>
      </c>
      <c r="CQ13" s="56"/>
      <c r="CR13" s="18" t="str">
        <f t="shared" si="39"/>
        <v xml:space="preserve"> </v>
      </c>
      <c r="CS13" s="18" t="str">
        <f t="shared" si="40"/>
        <v xml:space="preserve"> </v>
      </c>
      <c r="CT13" s="23">
        <v>0</v>
      </c>
      <c r="CU13" s="23">
        <v>0</v>
      </c>
      <c r="CV13" s="56"/>
      <c r="CW13" s="18" t="str">
        <f t="shared" si="41"/>
        <v xml:space="preserve"> </v>
      </c>
      <c r="CX13" s="18" t="str">
        <f t="shared" si="42"/>
        <v xml:space="preserve"> </v>
      </c>
      <c r="CY13" s="23">
        <v>0</v>
      </c>
      <c r="CZ13" s="23">
        <v>0</v>
      </c>
      <c r="DA13" s="56"/>
      <c r="DB13" s="18" t="str">
        <f t="shared" si="20"/>
        <v xml:space="preserve"> </v>
      </c>
      <c r="DC13" s="18" t="str">
        <f t="shared" si="43"/>
        <v xml:space="preserve"> </v>
      </c>
      <c r="DD13" s="23">
        <v>0</v>
      </c>
      <c r="DE13" s="23">
        <v>0</v>
      </c>
      <c r="DF13" s="56"/>
      <c r="DG13" s="18" t="str">
        <f t="shared" si="21"/>
        <v xml:space="preserve"> </v>
      </c>
      <c r="DH13" s="18" t="str">
        <f t="shared" si="44"/>
        <v xml:space="preserve"> </v>
      </c>
      <c r="DI13" s="23">
        <v>0</v>
      </c>
      <c r="DJ13" s="56"/>
      <c r="DK13" s="18" t="str">
        <f t="shared" si="45"/>
        <v xml:space="preserve"> </v>
      </c>
      <c r="DL13" s="23">
        <v>255948</v>
      </c>
      <c r="DM13" s="23">
        <v>221087</v>
      </c>
      <c r="DN13" s="56">
        <v>125208</v>
      </c>
      <c r="DO13" s="18">
        <f t="shared" si="22"/>
        <v>0.86379655242471132</v>
      </c>
      <c r="DP13" s="18">
        <f t="shared" si="46"/>
        <v>1.7657577790556513</v>
      </c>
      <c r="DQ13" s="23">
        <v>35585.57</v>
      </c>
      <c r="DR13" s="23">
        <v>35585.57</v>
      </c>
      <c r="DS13" s="56">
        <v>33565.22</v>
      </c>
      <c r="DT13" s="18">
        <f t="shared" si="23"/>
        <v>1</v>
      </c>
      <c r="DU13" s="18">
        <f t="shared" si="47"/>
        <v>1.0601917699332821</v>
      </c>
    </row>
    <row r="14" spans="1:125" s="39" customFormat="1" ht="15.75" customHeight="1" outlineLevel="1" x14ac:dyDescent="0.25">
      <c r="A14" s="11">
        <v>7</v>
      </c>
      <c r="B14" s="5" t="s">
        <v>70</v>
      </c>
      <c r="C14" s="17">
        <v>15229870.42</v>
      </c>
      <c r="D14" s="17">
        <v>10854174.15</v>
      </c>
      <c r="E14" s="17">
        <v>10644251.75</v>
      </c>
      <c r="F14" s="18">
        <f t="shared" si="3"/>
        <v>0.71268985557133846</v>
      </c>
      <c r="G14" s="18">
        <f t="shared" si="4"/>
        <v>1.0197216680824934</v>
      </c>
      <c r="H14" s="10">
        <v>14180400</v>
      </c>
      <c r="I14" s="14">
        <v>9837023.3100000005</v>
      </c>
      <c r="J14" s="10">
        <v>9912808.5099999998</v>
      </c>
      <c r="K14" s="18">
        <f t="shared" si="5"/>
        <v>0.69370562960142168</v>
      </c>
      <c r="L14" s="18">
        <f t="shared" si="6"/>
        <v>0.99235482054116675</v>
      </c>
      <c r="M14" s="23">
        <v>11000000</v>
      </c>
      <c r="N14" s="23">
        <v>8726165.6199999992</v>
      </c>
      <c r="O14" s="56">
        <v>7939841.2699999996</v>
      </c>
      <c r="P14" s="18">
        <f t="shared" si="7"/>
        <v>0.79328778363636354</v>
      </c>
      <c r="Q14" s="18">
        <f t="shared" si="8"/>
        <v>1.0990352732832402</v>
      </c>
      <c r="R14" s="23">
        <v>865400</v>
      </c>
      <c r="S14" s="23">
        <v>616933.73</v>
      </c>
      <c r="T14" s="56">
        <v>609595.14</v>
      </c>
      <c r="U14" s="18">
        <f t="shared" si="9"/>
        <v>0.71288852553732374</v>
      </c>
      <c r="V14" s="18">
        <f t="shared" si="24"/>
        <v>1.0120384653985266</v>
      </c>
      <c r="W14" s="23">
        <v>0</v>
      </c>
      <c r="X14" s="23">
        <v>0</v>
      </c>
      <c r="Y14" s="56">
        <v>4097.5</v>
      </c>
      <c r="Z14" s="18" t="str">
        <f t="shared" si="10"/>
        <v xml:space="preserve"> </v>
      </c>
      <c r="AA14" s="18">
        <f t="shared" si="25"/>
        <v>0</v>
      </c>
      <c r="AB14" s="23">
        <v>350000</v>
      </c>
      <c r="AC14" s="23">
        <v>78134.2</v>
      </c>
      <c r="AD14" s="56">
        <v>198495.95</v>
      </c>
      <c r="AE14" s="18">
        <f t="shared" si="11"/>
        <v>0.22324057142857143</v>
      </c>
      <c r="AF14" s="18">
        <f t="shared" si="26"/>
        <v>0.3936312050699271</v>
      </c>
      <c r="AG14" s="23">
        <v>1965000</v>
      </c>
      <c r="AH14" s="23">
        <v>415789.76</v>
      </c>
      <c r="AI14" s="56">
        <v>1160778.6499999999</v>
      </c>
      <c r="AJ14" s="18">
        <f t="shared" si="12"/>
        <v>0.21159784223918576</v>
      </c>
      <c r="AK14" s="18">
        <f t="shared" si="27"/>
        <v>0.35819900719228426</v>
      </c>
      <c r="AL14" s="23">
        <v>0</v>
      </c>
      <c r="AM14" s="23">
        <v>0</v>
      </c>
      <c r="AN14" s="56"/>
      <c r="AO14" s="18" t="str">
        <f t="shared" ref="AO14:AO17" si="52">IF(AM14&lt;=0," ",IF(AL14&lt;=0," ",IF(AM14/AL14*100&gt;200,"СВ.200",AM14/AL14)))</f>
        <v xml:space="preserve"> </v>
      </c>
      <c r="AP14" s="18" t="str">
        <f t="shared" si="28"/>
        <v xml:space="preserve"> </v>
      </c>
      <c r="AQ14" s="6">
        <v>1049470.42</v>
      </c>
      <c r="AR14" s="6">
        <v>1017150.8400000001</v>
      </c>
      <c r="AS14" s="6">
        <v>731443.24</v>
      </c>
      <c r="AT14" s="18">
        <f t="shared" si="13"/>
        <v>0.9692039152470826</v>
      </c>
      <c r="AU14" s="18">
        <f t="shared" si="50"/>
        <v>1.3906080258531066</v>
      </c>
      <c r="AV14" s="23">
        <v>255000</v>
      </c>
      <c r="AW14" s="23">
        <v>206211.51</v>
      </c>
      <c r="AX14" s="56">
        <v>455629.98</v>
      </c>
      <c r="AY14" s="18">
        <f t="shared" si="14"/>
        <v>0.8086725882352942</v>
      </c>
      <c r="AZ14" s="18">
        <f>IF(AX14=0," ",IF(AW14/AX14*100&gt;200,"св.200",AW14/AX14))</f>
        <v>0.45258547297524193</v>
      </c>
      <c r="BA14" s="23">
        <v>0</v>
      </c>
      <c r="BB14" s="23">
        <v>0</v>
      </c>
      <c r="BC14" s="56"/>
      <c r="BD14" s="18" t="str">
        <f>IF(BB14&lt;=0," ",IF(BA14&lt;=0," ",IF(BB14/BA14*100&gt;200,"СВ.200",BB14/BA14)))</f>
        <v xml:space="preserve"> </v>
      </c>
      <c r="BE14" s="18" t="str">
        <f>IF(BC14=0," ",IF(BB14/BC14*100&gt;200,"св.200",BB14/BC14))</f>
        <v xml:space="preserve"> </v>
      </c>
      <c r="BF14" s="23">
        <v>0</v>
      </c>
      <c r="BG14" s="23">
        <v>0</v>
      </c>
      <c r="BH14" s="56"/>
      <c r="BI14" s="18" t="str">
        <f t="shared" si="15"/>
        <v xml:space="preserve"> </v>
      </c>
      <c r="BJ14" s="18" t="str">
        <f t="shared" si="32"/>
        <v xml:space="preserve"> </v>
      </c>
      <c r="BK14" s="23">
        <v>239000</v>
      </c>
      <c r="BL14" s="23">
        <v>239501.38</v>
      </c>
      <c r="BM14" s="56">
        <v>161004.16</v>
      </c>
      <c r="BN14" s="18">
        <f t="shared" si="51"/>
        <v>1.0020978242677825</v>
      </c>
      <c r="BO14" s="18">
        <f t="shared" si="33"/>
        <v>1.4875477751630766</v>
      </c>
      <c r="BP14" s="23">
        <v>0</v>
      </c>
      <c r="BQ14" s="23">
        <v>0</v>
      </c>
      <c r="BR14" s="56"/>
      <c r="BS14" s="18" t="str">
        <f t="shared" si="16"/>
        <v xml:space="preserve"> </v>
      </c>
      <c r="BT14" s="18" t="str">
        <f t="shared" si="17"/>
        <v xml:space="preserve"> </v>
      </c>
      <c r="BU14" s="23">
        <v>475033.02</v>
      </c>
      <c r="BV14" s="23">
        <v>475033.02</v>
      </c>
      <c r="BW14" s="56"/>
      <c r="BX14" s="18">
        <f t="shared" si="18"/>
        <v>1</v>
      </c>
      <c r="BY14" s="18" t="str">
        <f t="shared" si="34"/>
        <v xml:space="preserve"> </v>
      </c>
      <c r="BZ14" s="23">
        <v>0</v>
      </c>
      <c r="CA14" s="23">
        <v>0</v>
      </c>
      <c r="CB14" s="56"/>
      <c r="CC14" s="18" t="str">
        <f t="shared" si="19"/>
        <v xml:space="preserve"> </v>
      </c>
      <c r="CD14" s="18" t="str">
        <f t="shared" si="35"/>
        <v xml:space="preserve"> </v>
      </c>
      <c r="CE14" s="17">
        <v>10172.4</v>
      </c>
      <c r="CF14" s="17">
        <v>26139.93</v>
      </c>
      <c r="CG14" s="17">
        <v>50744.160000000003</v>
      </c>
      <c r="CH14" s="18" t="str">
        <f t="shared" si="36"/>
        <v>СВ.200</v>
      </c>
      <c r="CI14" s="18">
        <f t="shared" si="48"/>
        <v>0.51513179053510783</v>
      </c>
      <c r="CJ14" s="23">
        <v>10172.4</v>
      </c>
      <c r="CK14" s="23">
        <v>26139.93</v>
      </c>
      <c r="CL14" s="56">
        <v>50744.160000000003</v>
      </c>
      <c r="CM14" s="18" t="str">
        <f t="shared" si="37"/>
        <v>СВ.200</v>
      </c>
      <c r="CN14" s="18">
        <f t="shared" si="38"/>
        <v>0.51513179053510783</v>
      </c>
      <c r="CO14" s="23">
        <v>0</v>
      </c>
      <c r="CP14" s="23">
        <v>0</v>
      </c>
      <c r="CQ14" s="56"/>
      <c r="CR14" s="18" t="str">
        <f t="shared" si="39"/>
        <v xml:space="preserve"> </v>
      </c>
      <c r="CS14" s="18" t="str">
        <f t="shared" si="40"/>
        <v xml:space="preserve"> </v>
      </c>
      <c r="CT14" s="23">
        <v>0</v>
      </c>
      <c r="CU14" s="23">
        <v>0</v>
      </c>
      <c r="CV14" s="56"/>
      <c r="CW14" s="18" t="str">
        <f t="shared" si="41"/>
        <v xml:space="preserve"> </v>
      </c>
      <c r="CX14" s="18" t="str">
        <f t="shared" si="42"/>
        <v xml:space="preserve"> </v>
      </c>
      <c r="CY14" s="23">
        <v>0</v>
      </c>
      <c r="CZ14" s="23">
        <v>0</v>
      </c>
      <c r="DA14" s="56"/>
      <c r="DB14" s="18" t="str">
        <f t="shared" si="20"/>
        <v xml:space="preserve"> </v>
      </c>
      <c r="DC14" s="18" t="str">
        <f t="shared" si="43"/>
        <v xml:space="preserve"> </v>
      </c>
      <c r="DD14" s="23">
        <v>0</v>
      </c>
      <c r="DE14" s="23">
        <v>0</v>
      </c>
      <c r="DF14" s="56">
        <v>1064.94</v>
      </c>
      <c r="DG14" s="18" t="str">
        <f t="shared" si="21"/>
        <v xml:space="preserve"> </v>
      </c>
      <c r="DH14" s="18">
        <f t="shared" si="44"/>
        <v>0</v>
      </c>
      <c r="DI14" s="23">
        <v>0</v>
      </c>
      <c r="DJ14" s="56"/>
      <c r="DK14" s="18" t="str">
        <f t="shared" si="45"/>
        <v xml:space="preserve"> </v>
      </c>
      <c r="DL14" s="23">
        <v>0</v>
      </c>
      <c r="DM14" s="23">
        <v>0</v>
      </c>
      <c r="DN14" s="56"/>
      <c r="DO14" s="18" t="str">
        <f t="shared" si="22"/>
        <v xml:space="preserve"> </v>
      </c>
      <c r="DP14" s="18" t="str">
        <f t="shared" si="46"/>
        <v xml:space="preserve"> </v>
      </c>
      <c r="DQ14" s="23">
        <v>70265</v>
      </c>
      <c r="DR14" s="23">
        <v>70265</v>
      </c>
      <c r="DS14" s="56">
        <v>63000</v>
      </c>
      <c r="DT14" s="18">
        <f t="shared" si="23"/>
        <v>1</v>
      </c>
      <c r="DU14" s="18">
        <f t="shared" si="47"/>
        <v>1.1153174603174603</v>
      </c>
    </row>
    <row r="15" spans="1:125" s="39" customFormat="1" ht="14.25" customHeight="1" outlineLevel="1" x14ac:dyDescent="0.25">
      <c r="A15" s="11">
        <v>8</v>
      </c>
      <c r="B15" s="5" t="s">
        <v>145</v>
      </c>
      <c r="C15" s="17">
        <v>2020478</v>
      </c>
      <c r="D15" s="17">
        <v>942101.72</v>
      </c>
      <c r="E15" s="17">
        <v>1158834.32</v>
      </c>
      <c r="F15" s="18">
        <f t="shared" si="3"/>
        <v>0.46627665334638635</v>
      </c>
      <c r="G15" s="18">
        <f t="shared" si="4"/>
        <v>0.81297360954929254</v>
      </c>
      <c r="H15" s="10">
        <v>1385000</v>
      </c>
      <c r="I15" s="14">
        <v>721599.15</v>
      </c>
      <c r="J15" s="10">
        <v>987254.75</v>
      </c>
      <c r="K15" s="18">
        <f t="shared" si="5"/>
        <v>0.52101021660649827</v>
      </c>
      <c r="L15" s="18">
        <f t="shared" si="6"/>
        <v>0.73091484239503535</v>
      </c>
      <c r="M15" s="23">
        <v>220000</v>
      </c>
      <c r="N15" s="23">
        <v>162336.98000000001</v>
      </c>
      <c r="O15" s="56">
        <v>156278.23000000001</v>
      </c>
      <c r="P15" s="18">
        <f t="shared" si="7"/>
        <v>0.73789536363636365</v>
      </c>
      <c r="Q15" s="18">
        <f t="shared" si="8"/>
        <v>1.0387689955280399</v>
      </c>
      <c r="R15" s="23">
        <v>0</v>
      </c>
      <c r="S15" s="23">
        <v>0</v>
      </c>
      <c r="T15" s="56"/>
      <c r="U15" s="18" t="str">
        <f t="shared" si="9"/>
        <v xml:space="preserve"> </v>
      </c>
      <c r="V15" s="18" t="str">
        <f t="shared" ref="V15:V17" si="53">IF(S15=0," ",IF(S15/T15*100&gt;200,"св.200",S15/T15))</f>
        <v xml:space="preserve"> </v>
      </c>
      <c r="W15" s="23">
        <v>5000</v>
      </c>
      <c r="X15" s="23">
        <v>6330.9</v>
      </c>
      <c r="Y15" s="56">
        <v>14078.16</v>
      </c>
      <c r="Z15" s="18">
        <f t="shared" si="10"/>
        <v>1.2661799999999999</v>
      </c>
      <c r="AA15" s="18">
        <f t="shared" si="25"/>
        <v>0.44969655125385699</v>
      </c>
      <c r="AB15" s="23">
        <v>240000</v>
      </c>
      <c r="AC15" s="23">
        <v>19830.240000000002</v>
      </c>
      <c r="AD15" s="56">
        <v>40047.06</v>
      </c>
      <c r="AE15" s="18">
        <f t="shared" si="11"/>
        <v>8.2626000000000005E-2</v>
      </c>
      <c r="AF15" s="18">
        <f t="shared" si="26"/>
        <v>0.49517342846141521</v>
      </c>
      <c r="AG15" s="23">
        <v>920000</v>
      </c>
      <c r="AH15" s="23">
        <v>533101.03</v>
      </c>
      <c r="AI15" s="56">
        <v>776851.3</v>
      </c>
      <c r="AJ15" s="18">
        <f t="shared" si="12"/>
        <v>0.57945764130434785</v>
      </c>
      <c r="AK15" s="18">
        <f t="shared" si="27"/>
        <v>0.68623304099510418</v>
      </c>
      <c r="AL15" s="23">
        <v>0</v>
      </c>
      <c r="AM15" s="23">
        <v>0</v>
      </c>
      <c r="AN15" s="56"/>
      <c r="AO15" s="18" t="str">
        <f t="shared" si="52"/>
        <v xml:space="preserve"> </v>
      </c>
      <c r="AP15" s="18" t="str">
        <f t="shared" si="28"/>
        <v xml:space="preserve"> </v>
      </c>
      <c r="AQ15" s="6">
        <v>635478</v>
      </c>
      <c r="AR15" s="6">
        <v>220502.57</v>
      </c>
      <c r="AS15" s="6">
        <v>171579.57</v>
      </c>
      <c r="AT15" s="18">
        <f t="shared" si="13"/>
        <v>0.34698694526010343</v>
      </c>
      <c r="AU15" s="18">
        <f t="shared" si="50"/>
        <v>1.2851330143792761</v>
      </c>
      <c r="AV15" s="23">
        <v>0</v>
      </c>
      <c r="AW15" s="23">
        <v>0</v>
      </c>
      <c r="AX15" s="56"/>
      <c r="AY15" s="18" t="str">
        <f t="shared" si="14"/>
        <v xml:space="preserve"> </v>
      </c>
      <c r="AZ15" s="18" t="str">
        <f t="shared" si="29"/>
        <v xml:space="preserve"> </v>
      </c>
      <c r="BA15" s="23">
        <v>593548</v>
      </c>
      <c r="BB15" s="23">
        <v>178572.57</v>
      </c>
      <c r="BC15" s="56">
        <v>142019.57</v>
      </c>
      <c r="BD15" s="18">
        <f t="shared" si="30"/>
        <v>0.30085615653662384</v>
      </c>
      <c r="BE15" s="18">
        <f t="shared" si="31"/>
        <v>1.2573800216406794</v>
      </c>
      <c r="BF15" s="23">
        <v>0</v>
      </c>
      <c r="BG15" s="23">
        <v>0</v>
      </c>
      <c r="BH15" s="56"/>
      <c r="BI15" s="18" t="str">
        <f t="shared" si="15"/>
        <v xml:space="preserve"> </v>
      </c>
      <c r="BJ15" s="18" t="str">
        <f t="shared" si="32"/>
        <v xml:space="preserve"> </v>
      </c>
      <c r="BK15" s="23">
        <v>0</v>
      </c>
      <c r="BL15" s="23">
        <v>0</v>
      </c>
      <c r="BM15" s="56"/>
      <c r="BN15" s="18" t="str">
        <f t="shared" si="51"/>
        <v xml:space="preserve"> </v>
      </c>
      <c r="BO15" s="18" t="str">
        <f t="shared" si="33"/>
        <v xml:space="preserve"> </v>
      </c>
      <c r="BP15" s="23">
        <v>0</v>
      </c>
      <c r="BQ15" s="23">
        <v>0</v>
      </c>
      <c r="BR15" s="56"/>
      <c r="BS15" s="18" t="str">
        <f t="shared" si="16"/>
        <v xml:space="preserve"> </v>
      </c>
      <c r="BT15" s="18" t="str">
        <f t="shared" si="17"/>
        <v xml:space="preserve"> </v>
      </c>
      <c r="BU15" s="23">
        <v>0</v>
      </c>
      <c r="BV15" s="23">
        <v>0</v>
      </c>
      <c r="BW15" s="56"/>
      <c r="BX15" s="18" t="str">
        <f t="shared" si="18"/>
        <v xml:space="preserve"> </v>
      </c>
      <c r="BY15" s="18" t="str">
        <f t="shared" si="34"/>
        <v xml:space="preserve"> </v>
      </c>
      <c r="BZ15" s="23">
        <v>0</v>
      </c>
      <c r="CA15" s="23">
        <v>0</v>
      </c>
      <c r="CB15" s="56"/>
      <c r="CC15" s="18" t="str">
        <f t="shared" si="19"/>
        <v xml:space="preserve"> </v>
      </c>
      <c r="CD15" s="18" t="str">
        <f t="shared" si="35"/>
        <v xml:space="preserve"> </v>
      </c>
      <c r="CE15" s="17">
        <v>0</v>
      </c>
      <c r="CF15" s="17">
        <v>0</v>
      </c>
      <c r="CG15" s="17">
        <v>0</v>
      </c>
      <c r="CH15" s="18" t="str">
        <f t="shared" si="36"/>
        <v xml:space="preserve"> </v>
      </c>
      <c r="CI15" s="18" t="str">
        <f t="shared" si="48"/>
        <v xml:space="preserve"> </v>
      </c>
      <c r="CJ15" s="23">
        <v>0</v>
      </c>
      <c r="CK15" s="23">
        <v>0</v>
      </c>
      <c r="CL15" s="56"/>
      <c r="CM15" s="18" t="str">
        <f t="shared" si="37"/>
        <v xml:space="preserve"> </v>
      </c>
      <c r="CN15" s="18" t="str">
        <f t="shared" si="38"/>
        <v xml:space="preserve"> </v>
      </c>
      <c r="CO15" s="23">
        <v>0</v>
      </c>
      <c r="CP15" s="23">
        <v>0</v>
      </c>
      <c r="CQ15" s="56"/>
      <c r="CR15" s="18" t="str">
        <f t="shared" si="39"/>
        <v xml:space="preserve"> </v>
      </c>
      <c r="CS15" s="18" t="str">
        <f t="shared" si="40"/>
        <v xml:space="preserve"> </v>
      </c>
      <c r="CT15" s="23">
        <v>0</v>
      </c>
      <c r="CU15" s="23">
        <v>0</v>
      </c>
      <c r="CV15" s="56"/>
      <c r="CW15" s="18" t="str">
        <f t="shared" si="41"/>
        <v xml:space="preserve"> </v>
      </c>
      <c r="CX15" s="18" t="str">
        <f t="shared" si="42"/>
        <v xml:space="preserve"> </v>
      </c>
      <c r="CY15" s="23">
        <v>0</v>
      </c>
      <c r="CZ15" s="23">
        <v>0</v>
      </c>
      <c r="DA15" s="56"/>
      <c r="DB15" s="18" t="str">
        <f t="shared" si="20"/>
        <v xml:space="preserve"> </v>
      </c>
      <c r="DC15" s="18" t="str">
        <f t="shared" si="43"/>
        <v xml:space="preserve"> </v>
      </c>
      <c r="DD15" s="23">
        <v>0</v>
      </c>
      <c r="DE15" s="23">
        <v>0</v>
      </c>
      <c r="DF15" s="56"/>
      <c r="DG15" s="18" t="str">
        <f t="shared" si="21"/>
        <v xml:space="preserve"> </v>
      </c>
      <c r="DH15" s="18" t="str">
        <f t="shared" si="44"/>
        <v xml:space="preserve"> </v>
      </c>
      <c r="DI15" s="23">
        <v>0</v>
      </c>
      <c r="DJ15" s="56"/>
      <c r="DK15" s="18" t="str">
        <f t="shared" si="45"/>
        <v xml:space="preserve"> </v>
      </c>
      <c r="DL15" s="23">
        <v>0</v>
      </c>
      <c r="DM15" s="23">
        <v>0</v>
      </c>
      <c r="DN15" s="56"/>
      <c r="DO15" s="18" t="str">
        <f t="shared" si="22"/>
        <v xml:space="preserve"> </v>
      </c>
      <c r="DP15" s="18" t="str">
        <f t="shared" si="46"/>
        <v xml:space="preserve"> </v>
      </c>
      <c r="DQ15" s="23">
        <v>41930</v>
      </c>
      <c r="DR15" s="23">
        <v>41930</v>
      </c>
      <c r="DS15" s="56">
        <v>29560</v>
      </c>
      <c r="DT15" s="18">
        <f t="shared" si="23"/>
        <v>1</v>
      </c>
      <c r="DU15" s="18">
        <f t="shared" si="47"/>
        <v>1.4184709066305818</v>
      </c>
    </row>
    <row r="16" spans="1:125" s="39" customFormat="1" ht="15.75" customHeight="1" outlineLevel="1" x14ac:dyDescent="0.25">
      <c r="A16" s="11">
        <v>9</v>
      </c>
      <c r="B16" s="5" t="s">
        <v>34</v>
      </c>
      <c r="C16" s="17">
        <v>3152352.28</v>
      </c>
      <c r="D16" s="17">
        <v>1418734.2</v>
      </c>
      <c r="E16" s="17">
        <v>943492.46</v>
      </c>
      <c r="F16" s="18">
        <f t="shared" si="3"/>
        <v>0.45005572790868414</v>
      </c>
      <c r="G16" s="18">
        <f t="shared" si="4"/>
        <v>1.50370486267585</v>
      </c>
      <c r="H16" s="10">
        <v>822792.67999999993</v>
      </c>
      <c r="I16" s="14">
        <v>222354.61</v>
      </c>
      <c r="J16" s="10">
        <v>382067.20000000001</v>
      </c>
      <c r="K16" s="18">
        <f t="shared" si="5"/>
        <v>0.27024378729280868</v>
      </c>
      <c r="L16" s="18">
        <f t="shared" si="6"/>
        <v>0.58197775155784104</v>
      </c>
      <c r="M16" s="23">
        <v>128792.68</v>
      </c>
      <c r="N16" s="23">
        <v>96695.9</v>
      </c>
      <c r="O16" s="56">
        <v>132941.85</v>
      </c>
      <c r="P16" s="18">
        <f t="shared" si="7"/>
        <v>0.75078723418132143</v>
      </c>
      <c r="Q16" s="18">
        <f t="shared" si="8"/>
        <v>0.72735485477297024</v>
      </c>
      <c r="R16" s="23">
        <v>0</v>
      </c>
      <c r="S16" s="23">
        <v>0</v>
      </c>
      <c r="T16" s="56"/>
      <c r="U16" s="18" t="str">
        <f t="shared" si="9"/>
        <v xml:space="preserve"> </v>
      </c>
      <c r="V16" s="18" t="str">
        <f t="shared" si="53"/>
        <v xml:space="preserve"> </v>
      </c>
      <c r="W16" s="23">
        <v>0</v>
      </c>
      <c r="X16" s="23">
        <v>4801.4799999999996</v>
      </c>
      <c r="Y16" s="56">
        <v>24259.75</v>
      </c>
      <c r="Z16" s="18" t="str">
        <f t="shared" si="10"/>
        <v xml:space="preserve"> </v>
      </c>
      <c r="AA16" s="18">
        <f>IF(Y16=0," ",IF(X16/Y16*100&gt;200,"св.200",X16/Y16))</f>
        <v>0.19791959933634928</v>
      </c>
      <c r="AB16" s="23">
        <v>36000</v>
      </c>
      <c r="AC16" s="23">
        <v>2655.38</v>
      </c>
      <c r="AD16" s="56">
        <v>6887.01</v>
      </c>
      <c r="AE16" s="18">
        <f t="shared" si="11"/>
        <v>7.3760555555555565E-2</v>
      </c>
      <c r="AF16" s="18">
        <f t="shared" si="26"/>
        <v>0.38556354644468355</v>
      </c>
      <c r="AG16" s="23">
        <v>658000</v>
      </c>
      <c r="AH16" s="23">
        <v>118201.85</v>
      </c>
      <c r="AI16" s="56">
        <v>217978.59</v>
      </c>
      <c r="AJ16" s="18">
        <f t="shared" si="12"/>
        <v>0.17963806990881459</v>
      </c>
      <c r="AK16" s="18">
        <f t="shared" si="27"/>
        <v>0.54226357735408792</v>
      </c>
      <c r="AL16" s="23">
        <v>0</v>
      </c>
      <c r="AM16" s="23">
        <v>0</v>
      </c>
      <c r="AN16" s="56"/>
      <c r="AO16" s="18" t="str">
        <f t="shared" si="52"/>
        <v xml:space="preserve"> </v>
      </c>
      <c r="AP16" s="18" t="str">
        <f t="shared" si="28"/>
        <v xml:space="preserve"> </v>
      </c>
      <c r="AQ16" s="6">
        <v>2329559.6</v>
      </c>
      <c r="AR16" s="6">
        <v>1196379.5900000001</v>
      </c>
      <c r="AS16" s="6">
        <v>561425.26</v>
      </c>
      <c r="AT16" s="18">
        <f t="shared" si="13"/>
        <v>0.5135647055349003</v>
      </c>
      <c r="AU16" s="18" t="str">
        <f t="shared" si="50"/>
        <v>св.200</v>
      </c>
      <c r="AV16" s="23">
        <v>0</v>
      </c>
      <c r="AW16" s="23">
        <v>0</v>
      </c>
      <c r="AX16" s="56"/>
      <c r="AY16" s="18" t="str">
        <f t="shared" si="14"/>
        <v xml:space="preserve"> </v>
      </c>
      <c r="AZ16" s="18" t="str">
        <f t="shared" si="29"/>
        <v xml:space="preserve"> </v>
      </c>
      <c r="BA16" s="23">
        <v>2284464</v>
      </c>
      <c r="BB16" s="23">
        <v>1146497.06</v>
      </c>
      <c r="BC16" s="56">
        <v>456892.73</v>
      </c>
      <c r="BD16" s="18">
        <f t="shared" si="30"/>
        <v>0.50186698499078997</v>
      </c>
      <c r="BE16" s="18" t="str">
        <f t="shared" si="31"/>
        <v>св.200</v>
      </c>
      <c r="BF16" s="23">
        <v>15750</v>
      </c>
      <c r="BG16" s="23">
        <v>20536.93</v>
      </c>
      <c r="BH16" s="56">
        <v>17795.53</v>
      </c>
      <c r="BI16" s="18">
        <f t="shared" si="15"/>
        <v>1.3039320634920635</v>
      </c>
      <c r="BJ16" s="18">
        <f t="shared" si="32"/>
        <v>1.1540499215252371</v>
      </c>
      <c r="BK16" s="23">
        <v>0</v>
      </c>
      <c r="BL16" s="23">
        <v>0</v>
      </c>
      <c r="BM16" s="56"/>
      <c r="BN16" s="18" t="str">
        <f t="shared" si="51"/>
        <v xml:space="preserve"> </v>
      </c>
      <c r="BO16" s="18" t="str">
        <f t="shared" si="33"/>
        <v xml:space="preserve"> </v>
      </c>
      <c r="BP16" s="23">
        <v>0</v>
      </c>
      <c r="BQ16" s="23">
        <v>0</v>
      </c>
      <c r="BR16" s="56"/>
      <c r="BS16" s="18" t="str">
        <f t="shared" si="16"/>
        <v xml:space="preserve"> </v>
      </c>
      <c r="BT16" s="18" t="str">
        <f t="shared" si="17"/>
        <v xml:space="preserve"> </v>
      </c>
      <c r="BU16" s="23">
        <v>0</v>
      </c>
      <c r="BV16" s="23">
        <v>0</v>
      </c>
      <c r="BW16" s="56"/>
      <c r="BX16" s="18" t="str">
        <f t="shared" si="18"/>
        <v xml:space="preserve"> </v>
      </c>
      <c r="BY16" s="18" t="str">
        <f t="shared" si="34"/>
        <v xml:space="preserve"> </v>
      </c>
      <c r="BZ16" s="23">
        <v>0</v>
      </c>
      <c r="CA16" s="23">
        <v>0</v>
      </c>
      <c r="CB16" s="56"/>
      <c r="CC16" s="18" t="str">
        <f t="shared" si="19"/>
        <v xml:space="preserve"> </v>
      </c>
      <c r="CD16" s="18" t="str">
        <f t="shared" si="35"/>
        <v xml:space="preserve"> </v>
      </c>
      <c r="CE16" s="17">
        <v>0</v>
      </c>
      <c r="CF16" s="17">
        <v>0</v>
      </c>
      <c r="CG16" s="17">
        <v>0</v>
      </c>
      <c r="CH16" s="18" t="str">
        <f t="shared" si="36"/>
        <v xml:space="preserve"> </v>
      </c>
      <c r="CI16" s="18" t="str">
        <f t="shared" si="48"/>
        <v xml:space="preserve"> </v>
      </c>
      <c r="CJ16" s="23">
        <v>0</v>
      </c>
      <c r="CK16" s="23">
        <v>0</v>
      </c>
      <c r="CL16" s="56"/>
      <c r="CM16" s="18" t="str">
        <f t="shared" si="37"/>
        <v xml:space="preserve"> </v>
      </c>
      <c r="CN16" s="18" t="str">
        <f t="shared" si="38"/>
        <v xml:space="preserve"> </v>
      </c>
      <c r="CO16" s="23">
        <v>0</v>
      </c>
      <c r="CP16" s="23">
        <v>0</v>
      </c>
      <c r="CQ16" s="56"/>
      <c r="CR16" s="18" t="str">
        <f t="shared" si="39"/>
        <v xml:space="preserve"> </v>
      </c>
      <c r="CS16" s="18" t="str">
        <f t="shared" si="40"/>
        <v xml:space="preserve"> </v>
      </c>
      <c r="CT16" s="23">
        <v>0</v>
      </c>
      <c r="CU16" s="23">
        <v>0</v>
      </c>
      <c r="CV16" s="56"/>
      <c r="CW16" s="18" t="str">
        <f t="shared" si="41"/>
        <v xml:space="preserve"> </v>
      </c>
      <c r="CX16" s="18" t="str">
        <f t="shared" si="42"/>
        <v xml:space="preserve"> </v>
      </c>
      <c r="CY16" s="23">
        <v>0</v>
      </c>
      <c r="CZ16" s="23">
        <v>0</v>
      </c>
      <c r="DA16" s="56"/>
      <c r="DB16" s="18" t="str">
        <f t="shared" si="20"/>
        <v xml:space="preserve"> </v>
      </c>
      <c r="DC16" s="18" t="str">
        <f t="shared" si="43"/>
        <v xml:space="preserve"> </v>
      </c>
      <c r="DD16" s="23">
        <v>0</v>
      </c>
      <c r="DE16" s="23">
        <v>0</v>
      </c>
      <c r="DF16" s="56">
        <v>86737</v>
      </c>
      <c r="DG16" s="18" t="str">
        <f t="shared" si="21"/>
        <v xml:space="preserve"> </v>
      </c>
      <c r="DH16" s="18">
        <f t="shared" si="44"/>
        <v>0</v>
      </c>
      <c r="DI16" s="23">
        <v>0</v>
      </c>
      <c r="DJ16" s="56"/>
      <c r="DK16" s="18" t="str">
        <f t="shared" si="45"/>
        <v xml:space="preserve"> </v>
      </c>
      <c r="DL16" s="23">
        <v>0</v>
      </c>
      <c r="DM16" s="23">
        <v>0</v>
      </c>
      <c r="DN16" s="56"/>
      <c r="DO16" s="18" t="str">
        <f t="shared" si="22"/>
        <v xml:space="preserve"> </v>
      </c>
      <c r="DP16" s="18" t="str">
        <f t="shared" si="46"/>
        <v xml:space="preserve"> </v>
      </c>
      <c r="DQ16" s="23">
        <v>29345.599999999999</v>
      </c>
      <c r="DR16" s="23">
        <v>29345.599999999999</v>
      </c>
      <c r="DS16" s="56"/>
      <c r="DT16" s="18">
        <f t="shared" si="23"/>
        <v>1</v>
      </c>
      <c r="DU16" s="18" t="str">
        <f t="shared" si="47"/>
        <v xml:space="preserve"> </v>
      </c>
    </row>
    <row r="17" spans="1:125" s="39" customFormat="1" ht="15.75" customHeight="1" outlineLevel="1" x14ac:dyDescent="0.25">
      <c r="A17" s="11">
        <v>10</v>
      </c>
      <c r="B17" s="5" t="s">
        <v>79</v>
      </c>
      <c r="C17" s="17">
        <v>1958734.92</v>
      </c>
      <c r="D17" s="17">
        <v>711653.56</v>
      </c>
      <c r="E17" s="17">
        <v>858938.55999999994</v>
      </c>
      <c r="F17" s="18">
        <f t="shared" si="3"/>
        <v>0.36332305751714483</v>
      </c>
      <c r="G17" s="18">
        <f t="shared" si="4"/>
        <v>0.82852673420552936</v>
      </c>
      <c r="H17" s="10">
        <v>1798000</v>
      </c>
      <c r="I17" s="14">
        <v>603026.4</v>
      </c>
      <c r="J17" s="10">
        <v>799263.67999999993</v>
      </c>
      <c r="K17" s="18">
        <f t="shared" si="5"/>
        <v>0.33538731924360404</v>
      </c>
      <c r="L17" s="18">
        <f t="shared" si="6"/>
        <v>0.75447742101830539</v>
      </c>
      <c r="M17" s="23">
        <v>359000</v>
      </c>
      <c r="N17" s="23">
        <v>252598.29</v>
      </c>
      <c r="O17" s="56">
        <v>240860.14</v>
      </c>
      <c r="P17" s="18">
        <f t="shared" si="7"/>
        <v>0.70361640668523684</v>
      </c>
      <c r="Q17" s="18">
        <f t="shared" si="8"/>
        <v>1.0487342986680983</v>
      </c>
      <c r="R17" s="23">
        <v>0</v>
      </c>
      <c r="S17" s="23">
        <v>0</v>
      </c>
      <c r="T17" s="56"/>
      <c r="U17" s="18" t="str">
        <f t="shared" si="9"/>
        <v xml:space="preserve"> </v>
      </c>
      <c r="V17" s="18" t="str">
        <f t="shared" si="53"/>
        <v xml:space="preserve"> </v>
      </c>
      <c r="W17" s="23">
        <v>2000</v>
      </c>
      <c r="X17" s="23">
        <v>1045.26</v>
      </c>
      <c r="Y17" s="56">
        <v>2628.71</v>
      </c>
      <c r="Z17" s="18">
        <f t="shared" si="10"/>
        <v>0.52263000000000004</v>
      </c>
      <c r="AA17" s="18">
        <f>IF(X17=0," ",IF(X17/Y17*100&gt;200,"св.200",X17/Y17))</f>
        <v>0.39763229873207773</v>
      </c>
      <c r="AB17" s="23">
        <v>107000</v>
      </c>
      <c r="AC17" s="23">
        <v>29241.47</v>
      </c>
      <c r="AD17" s="56">
        <v>34521.47</v>
      </c>
      <c r="AE17" s="18">
        <f t="shared" si="11"/>
        <v>0.27328476635514021</v>
      </c>
      <c r="AF17" s="18">
        <f t="shared" si="26"/>
        <v>0.84705170434515098</v>
      </c>
      <c r="AG17" s="23">
        <v>1330000</v>
      </c>
      <c r="AH17" s="23">
        <v>320141.38</v>
      </c>
      <c r="AI17" s="56">
        <v>521253.36</v>
      </c>
      <c r="AJ17" s="18">
        <f t="shared" si="12"/>
        <v>0.24070780451127821</v>
      </c>
      <c r="AK17" s="18">
        <f t="shared" si="27"/>
        <v>0.61417614650963592</v>
      </c>
      <c r="AL17" s="23">
        <v>0</v>
      </c>
      <c r="AM17" s="23">
        <v>0</v>
      </c>
      <c r="AN17" s="56"/>
      <c r="AO17" s="18" t="str">
        <f t="shared" si="52"/>
        <v xml:space="preserve"> </v>
      </c>
      <c r="AP17" s="18" t="str">
        <f t="shared" si="28"/>
        <v xml:space="preserve"> </v>
      </c>
      <c r="AQ17" s="6">
        <v>160734.91999999998</v>
      </c>
      <c r="AR17" s="6">
        <v>108627.16</v>
      </c>
      <c r="AS17" s="6">
        <v>59674.879999999997</v>
      </c>
      <c r="AT17" s="18">
        <f t="shared" si="13"/>
        <v>0.67581556017821154</v>
      </c>
      <c r="AU17" s="18">
        <f>IF(AR17=0," ",IF(AR17/AS17*100&gt;200,"св.200",AR17/AS17))</f>
        <v>1.8203163542180565</v>
      </c>
      <c r="AV17" s="23">
        <v>0</v>
      </c>
      <c r="AW17" s="23">
        <v>0</v>
      </c>
      <c r="AX17" s="56"/>
      <c r="AY17" s="18" t="str">
        <f t="shared" si="14"/>
        <v xml:space="preserve"> </v>
      </c>
      <c r="AZ17" s="18" t="str">
        <f t="shared" si="29"/>
        <v xml:space="preserve"> </v>
      </c>
      <c r="BA17" s="23">
        <v>127082.92</v>
      </c>
      <c r="BB17" s="23">
        <v>74975.16</v>
      </c>
      <c r="BC17" s="56">
        <v>59674.46</v>
      </c>
      <c r="BD17" s="18">
        <f t="shared" si="30"/>
        <v>0.58997039098566517</v>
      </c>
      <c r="BE17" s="18">
        <f t="shared" si="31"/>
        <v>1.2564028229162023</v>
      </c>
      <c r="BF17" s="23">
        <v>0</v>
      </c>
      <c r="BG17" s="23">
        <v>0</v>
      </c>
      <c r="BH17" s="56"/>
      <c r="BI17" s="18" t="str">
        <f t="shared" si="15"/>
        <v xml:space="preserve"> </v>
      </c>
      <c r="BJ17" s="18" t="str">
        <f>IF(BG17=0," ",IF(BG17/BH17*100&gt;200,"св.200",BG17/BH17))</f>
        <v xml:space="preserve"> </v>
      </c>
      <c r="BK17" s="23">
        <v>0</v>
      </c>
      <c r="BL17" s="23">
        <v>0</v>
      </c>
      <c r="BM17" s="56"/>
      <c r="BN17" s="18" t="str">
        <f t="shared" si="51"/>
        <v xml:space="preserve"> </v>
      </c>
      <c r="BO17" s="18" t="str">
        <f t="shared" si="33"/>
        <v xml:space="preserve"> </v>
      </c>
      <c r="BP17" s="23">
        <v>0</v>
      </c>
      <c r="BQ17" s="23">
        <v>0</v>
      </c>
      <c r="BR17" s="56"/>
      <c r="BS17" s="18" t="str">
        <f t="shared" si="16"/>
        <v xml:space="preserve"> </v>
      </c>
      <c r="BT17" s="18" t="str">
        <f t="shared" si="17"/>
        <v xml:space="preserve"> </v>
      </c>
      <c r="BU17" s="23">
        <v>0</v>
      </c>
      <c r="BV17" s="23">
        <v>0</v>
      </c>
      <c r="BW17" s="56">
        <v>0.42</v>
      </c>
      <c r="BX17" s="18" t="str">
        <f t="shared" si="18"/>
        <v xml:space="preserve"> </v>
      </c>
      <c r="BY17" s="18">
        <f t="shared" si="34"/>
        <v>0</v>
      </c>
      <c r="BZ17" s="23">
        <v>0</v>
      </c>
      <c r="CA17" s="23">
        <v>0</v>
      </c>
      <c r="CB17" s="56"/>
      <c r="CC17" s="18" t="str">
        <f t="shared" si="19"/>
        <v xml:space="preserve"> </v>
      </c>
      <c r="CD17" s="18" t="str">
        <f t="shared" si="35"/>
        <v xml:space="preserve"> </v>
      </c>
      <c r="CE17" s="17">
        <v>0</v>
      </c>
      <c r="CF17" s="17">
        <v>0</v>
      </c>
      <c r="CG17" s="17">
        <v>0</v>
      </c>
      <c r="CH17" s="18" t="str">
        <f t="shared" si="36"/>
        <v xml:space="preserve"> </v>
      </c>
      <c r="CI17" s="18" t="str">
        <f t="shared" si="48"/>
        <v xml:space="preserve"> </v>
      </c>
      <c r="CJ17" s="23">
        <v>0</v>
      </c>
      <c r="CK17" s="23">
        <v>0</v>
      </c>
      <c r="CL17" s="56"/>
      <c r="CM17" s="18" t="str">
        <f t="shared" si="37"/>
        <v xml:space="preserve"> </v>
      </c>
      <c r="CN17" s="18" t="str">
        <f t="shared" si="38"/>
        <v xml:space="preserve"> </v>
      </c>
      <c r="CO17" s="23">
        <v>0</v>
      </c>
      <c r="CP17" s="23">
        <v>0</v>
      </c>
      <c r="CQ17" s="56"/>
      <c r="CR17" s="18" t="str">
        <f t="shared" si="39"/>
        <v xml:space="preserve"> </v>
      </c>
      <c r="CS17" s="18" t="str">
        <f t="shared" si="40"/>
        <v xml:space="preserve"> </v>
      </c>
      <c r="CT17" s="23">
        <v>0</v>
      </c>
      <c r="CU17" s="23">
        <v>0</v>
      </c>
      <c r="CV17" s="56"/>
      <c r="CW17" s="18" t="str">
        <f t="shared" si="41"/>
        <v xml:space="preserve"> </v>
      </c>
      <c r="CX17" s="18" t="str">
        <f t="shared" si="42"/>
        <v xml:space="preserve"> </v>
      </c>
      <c r="CY17" s="23">
        <v>0</v>
      </c>
      <c r="CZ17" s="23">
        <v>0</v>
      </c>
      <c r="DA17" s="56"/>
      <c r="DB17" s="18" t="str">
        <f t="shared" si="20"/>
        <v xml:space="preserve"> </v>
      </c>
      <c r="DC17" s="18" t="str">
        <f t="shared" si="43"/>
        <v xml:space="preserve"> </v>
      </c>
      <c r="DD17" s="23">
        <v>0</v>
      </c>
      <c r="DE17" s="23">
        <v>0</v>
      </c>
      <c r="DF17" s="56"/>
      <c r="DG17" s="18" t="str">
        <f t="shared" si="21"/>
        <v xml:space="preserve"> </v>
      </c>
      <c r="DH17" s="18" t="str">
        <f t="shared" si="44"/>
        <v xml:space="preserve"> </v>
      </c>
      <c r="DI17" s="23">
        <v>0</v>
      </c>
      <c r="DJ17" s="56"/>
      <c r="DK17" s="18" t="str">
        <f t="shared" si="45"/>
        <v xml:space="preserve"> </v>
      </c>
      <c r="DL17" s="23">
        <v>0</v>
      </c>
      <c r="DM17" s="23">
        <v>0</v>
      </c>
      <c r="DN17" s="56"/>
      <c r="DO17" s="18" t="str">
        <f t="shared" si="22"/>
        <v xml:space="preserve"> </v>
      </c>
      <c r="DP17" s="18" t="str">
        <f t="shared" si="46"/>
        <v xml:space="preserve"> </v>
      </c>
      <c r="DQ17" s="23">
        <v>33652</v>
      </c>
      <c r="DR17" s="23">
        <v>33652</v>
      </c>
      <c r="DS17" s="56"/>
      <c r="DT17" s="18">
        <f t="shared" si="23"/>
        <v>1</v>
      </c>
      <c r="DU17" s="18" t="str">
        <f t="shared" si="47"/>
        <v xml:space="preserve"> </v>
      </c>
    </row>
    <row r="18" spans="1:125" s="38" customFormat="1" ht="32.1" customHeight="1" x14ac:dyDescent="0.25">
      <c r="A18" s="12"/>
      <c r="B18" s="4" t="s">
        <v>123</v>
      </c>
      <c r="C18" s="20">
        <v>59897957.520000003</v>
      </c>
      <c r="D18" s="20">
        <v>41786541.82</v>
      </c>
      <c r="E18" s="20">
        <v>40337721.649999991</v>
      </c>
      <c r="F18" s="16">
        <f t="shared" si="3"/>
        <v>0.69762882659308412</v>
      </c>
      <c r="G18" s="16">
        <f t="shared" si="4"/>
        <v>1.0359172533979744</v>
      </c>
      <c r="H18" s="15">
        <v>56017721.039999999</v>
      </c>
      <c r="I18" s="15">
        <v>38605702.649999999</v>
      </c>
      <c r="J18" s="15">
        <v>36397737.979999989</v>
      </c>
      <c r="K18" s="16">
        <f t="shared" si="5"/>
        <v>0.68916946161435633</v>
      </c>
      <c r="L18" s="16">
        <f t="shared" si="6"/>
        <v>1.0606621398069642</v>
      </c>
      <c r="M18" s="15">
        <v>37926501.039999999</v>
      </c>
      <c r="N18" s="15">
        <v>30891235.640000001</v>
      </c>
      <c r="O18" s="15">
        <v>26422933.57</v>
      </c>
      <c r="P18" s="16">
        <f t="shared" si="7"/>
        <v>0.81450265099382346</v>
      </c>
      <c r="Q18" s="16">
        <f t="shared" si="8"/>
        <v>1.1691069637730616</v>
      </c>
      <c r="R18" s="15">
        <v>3158720</v>
      </c>
      <c r="S18" s="15">
        <v>2659933.4500000002</v>
      </c>
      <c r="T18" s="15">
        <v>2586723.04</v>
      </c>
      <c r="U18" s="16">
        <f t="shared" si="9"/>
        <v>0.84209219240705102</v>
      </c>
      <c r="V18" s="16">
        <f t="shared" si="24"/>
        <v>1.0283023767399544</v>
      </c>
      <c r="W18" s="15">
        <v>632500</v>
      </c>
      <c r="X18" s="15">
        <v>330448.53000000003</v>
      </c>
      <c r="Y18" s="15">
        <v>669439.02000000014</v>
      </c>
      <c r="Z18" s="16">
        <f t="shared" si="10"/>
        <v>0.52244826877470363</v>
      </c>
      <c r="AA18" s="16">
        <f t="shared" si="25"/>
        <v>0.493620061167035</v>
      </c>
      <c r="AB18" s="15">
        <v>2190000</v>
      </c>
      <c r="AC18" s="15">
        <v>563167.58000000007</v>
      </c>
      <c r="AD18" s="15">
        <v>336763.16</v>
      </c>
      <c r="AE18" s="16">
        <f t="shared" si="11"/>
        <v>0.2571541461187215</v>
      </c>
      <c r="AF18" s="16">
        <f t="shared" si="26"/>
        <v>1.6722956869747869</v>
      </c>
      <c r="AG18" s="15">
        <v>12110000</v>
      </c>
      <c r="AH18" s="15">
        <v>4160917.45</v>
      </c>
      <c r="AI18" s="15">
        <v>6381879.1899999995</v>
      </c>
      <c r="AJ18" s="16">
        <f t="shared" si="12"/>
        <v>0.34359351362510321</v>
      </c>
      <c r="AK18" s="16">
        <f t="shared" si="27"/>
        <v>0.65198937900922571</v>
      </c>
      <c r="AL18" s="15">
        <v>0</v>
      </c>
      <c r="AM18" s="15">
        <v>0</v>
      </c>
      <c r="AN18" s="15">
        <v>0</v>
      </c>
      <c r="AO18" s="19">
        <f>SUM(AO19:AO23)</f>
        <v>0</v>
      </c>
      <c r="AP18" s="16" t="str">
        <f t="shared" si="28"/>
        <v xml:space="preserve"> </v>
      </c>
      <c r="AQ18" s="15">
        <v>3880236.48</v>
      </c>
      <c r="AR18" s="15">
        <v>3180839.17</v>
      </c>
      <c r="AS18" s="15">
        <v>3939983.67</v>
      </c>
      <c r="AT18" s="16">
        <f t="shared" si="13"/>
        <v>0.81975394705840199</v>
      </c>
      <c r="AU18" s="16">
        <f t="shared" ref="AU18:AU50" si="54">IF(AS18=0," ",IF(AR18/AS18*100&gt;200,"св.200",AR18/AS18))</f>
        <v>0.80732293238159536</v>
      </c>
      <c r="AV18" s="15">
        <v>875000</v>
      </c>
      <c r="AW18" s="15">
        <v>448793.11</v>
      </c>
      <c r="AX18" s="15">
        <v>631944.57000000007</v>
      </c>
      <c r="AY18" s="16">
        <f t="shared" si="14"/>
        <v>0.51290641142857141</v>
      </c>
      <c r="AZ18" s="16">
        <f t="shared" si="29"/>
        <v>0.71017796703277303</v>
      </c>
      <c r="BA18" s="15">
        <v>0</v>
      </c>
      <c r="BB18" s="15">
        <v>0</v>
      </c>
      <c r="BC18" s="15">
        <v>10473.1</v>
      </c>
      <c r="BD18" s="16" t="str">
        <f t="shared" si="30"/>
        <v xml:space="preserve"> </v>
      </c>
      <c r="BE18" s="16">
        <f t="shared" si="31"/>
        <v>0</v>
      </c>
      <c r="BF18" s="15">
        <v>0</v>
      </c>
      <c r="BG18" s="15">
        <v>0</v>
      </c>
      <c r="BH18" s="15">
        <v>0</v>
      </c>
      <c r="BI18" s="16" t="str">
        <f t="shared" si="15"/>
        <v xml:space="preserve"> </v>
      </c>
      <c r="BJ18" s="16" t="str">
        <f t="shared" si="32"/>
        <v xml:space="preserve"> </v>
      </c>
      <c r="BK18" s="15">
        <v>0</v>
      </c>
      <c r="BL18" s="15">
        <v>0</v>
      </c>
      <c r="BM18" s="15">
        <v>0</v>
      </c>
      <c r="BN18" s="16" t="str">
        <f t="shared" si="51"/>
        <v xml:space="preserve"> </v>
      </c>
      <c r="BO18" s="16" t="str">
        <f t="shared" si="33"/>
        <v xml:space="preserve"> </v>
      </c>
      <c r="BP18" s="15">
        <v>534000</v>
      </c>
      <c r="BQ18" s="15">
        <v>461497.05</v>
      </c>
      <c r="BR18" s="15">
        <v>460644.65</v>
      </c>
      <c r="BS18" s="16">
        <f t="shared" si="16"/>
        <v>0.86422668539325842</v>
      </c>
      <c r="BT18" s="16">
        <f t="shared" si="17"/>
        <v>1.0018504502331678</v>
      </c>
      <c r="BU18" s="15">
        <v>340000</v>
      </c>
      <c r="BV18" s="15">
        <v>320741</v>
      </c>
      <c r="BW18" s="15">
        <v>239125</v>
      </c>
      <c r="BX18" s="16">
        <f t="shared" si="18"/>
        <v>0.94335588235294121</v>
      </c>
      <c r="BY18" s="16">
        <f t="shared" si="34"/>
        <v>1.3413110297961317</v>
      </c>
      <c r="BZ18" s="15">
        <v>0</v>
      </c>
      <c r="CA18" s="15">
        <v>0</v>
      </c>
      <c r="CB18" s="15">
        <v>0</v>
      </c>
      <c r="CC18" s="16" t="str">
        <f t="shared" si="19"/>
        <v xml:space="preserve"> </v>
      </c>
      <c r="CD18" s="16" t="str">
        <f t="shared" si="35"/>
        <v xml:space="preserve"> </v>
      </c>
      <c r="CE18" s="20">
        <v>325000</v>
      </c>
      <c r="CF18" s="20">
        <v>355035.97</v>
      </c>
      <c r="CG18" s="20">
        <v>1767972.4800000002</v>
      </c>
      <c r="CH18" s="16">
        <f t="shared" si="36"/>
        <v>1.0924183692307692</v>
      </c>
      <c r="CI18" s="16">
        <f t="shared" si="48"/>
        <v>0.20081532603946411</v>
      </c>
      <c r="CJ18" s="15">
        <v>325000</v>
      </c>
      <c r="CK18" s="15">
        <v>355035.97</v>
      </c>
      <c r="CL18" s="15">
        <v>1362882.7200000002</v>
      </c>
      <c r="CM18" s="16">
        <f t="shared" si="37"/>
        <v>1.0924183692307692</v>
      </c>
      <c r="CN18" s="16">
        <f t="shared" si="38"/>
        <v>0.26050368442561217</v>
      </c>
      <c r="CO18" s="15">
        <v>0</v>
      </c>
      <c r="CP18" s="15">
        <v>0</v>
      </c>
      <c r="CQ18" s="15">
        <v>405089.76</v>
      </c>
      <c r="CR18" s="16" t="str">
        <f t="shared" si="39"/>
        <v xml:space="preserve"> </v>
      </c>
      <c r="CS18" s="16">
        <f t="shared" si="40"/>
        <v>0</v>
      </c>
      <c r="CT18" s="15">
        <v>0</v>
      </c>
      <c r="CU18" s="15">
        <v>0</v>
      </c>
      <c r="CV18" s="15">
        <v>0</v>
      </c>
      <c r="CW18" s="30" t="str">
        <f t="shared" si="41"/>
        <v xml:space="preserve"> </v>
      </c>
      <c r="CX18" s="30" t="str">
        <f t="shared" si="42"/>
        <v xml:space="preserve"> </v>
      </c>
      <c r="CY18" s="15">
        <v>500000</v>
      </c>
      <c r="CZ18" s="15">
        <v>521285.39</v>
      </c>
      <c r="DA18" s="15">
        <v>404674.97</v>
      </c>
      <c r="DB18" s="16">
        <f t="shared" si="20"/>
        <v>1.0425707799999999</v>
      </c>
      <c r="DC18" s="16">
        <f t="shared" si="43"/>
        <v>1.2881582223877104</v>
      </c>
      <c r="DD18" s="15">
        <v>0</v>
      </c>
      <c r="DE18" s="15">
        <v>0</v>
      </c>
      <c r="DF18" s="15">
        <v>0</v>
      </c>
      <c r="DG18" s="16" t="str">
        <f t="shared" si="21"/>
        <v xml:space="preserve"> </v>
      </c>
      <c r="DH18" s="16" t="str">
        <f t="shared" si="44"/>
        <v xml:space="preserve"> </v>
      </c>
      <c r="DI18" s="15">
        <v>78.709999999999994</v>
      </c>
      <c r="DJ18" s="15">
        <v>42595.41</v>
      </c>
      <c r="DK18" s="16">
        <f>IF(DI18=0," ",IF(DI18/DJ18*100&gt;200,"св.200",DI18/DJ18))</f>
        <v>1.8478516816718043E-3</v>
      </c>
      <c r="DL18" s="15">
        <v>985253.87</v>
      </c>
      <c r="DM18" s="15">
        <v>982099.7</v>
      </c>
      <c r="DN18" s="15">
        <v>158869.66</v>
      </c>
      <c r="DO18" s="16">
        <f t="shared" si="22"/>
        <v>0.9967986220647882</v>
      </c>
      <c r="DP18" s="16" t="str">
        <f t="shared" si="46"/>
        <v>св.200</v>
      </c>
      <c r="DQ18" s="15">
        <v>320982.61</v>
      </c>
      <c r="DR18" s="15">
        <v>91308.239999999991</v>
      </c>
      <c r="DS18" s="15">
        <v>223683.83000000002</v>
      </c>
      <c r="DT18" s="16">
        <f t="shared" si="23"/>
        <v>0.28446475651749481</v>
      </c>
      <c r="DU18" s="16">
        <f t="shared" si="47"/>
        <v>0.40820223795345412</v>
      </c>
    </row>
    <row r="19" spans="1:125" s="39" customFormat="1" ht="17.25" customHeight="1" outlineLevel="1" x14ac:dyDescent="0.25">
      <c r="A19" s="11">
        <v>11</v>
      </c>
      <c r="B19" s="5" t="s">
        <v>103</v>
      </c>
      <c r="C19" s="17">
        <v>34156770.439999998</v>
      </c>
      <c r="D19" s="17">
        <v>26167988.739999998</v>
      </c>
      <c r="E19" s="17">
        <v>24161663.489999995</v>
      </c>
      <c r="F19" s="18">
        <f t="shared" si="3"/>
        <v>0.76611425503376718</v>
      </c>
      <c r="G19" s="18">
        <f t="shared" si="4"/>
        <v>1.083037546269543</v>
      </c>
      <c r="H19" s="10">
        <v>32032821.039999999</v>
      </c>
      <c r="I19" s="14">
        <v>24191478</v>
      </c>
      <c r="J19" s="10">
        <v>22019903.859999996</v>
      </c>
      <c r="K19" s="18">
        <f t="shared" si="5"/>
        <v>0.75520910162085431</v>
      </c>
      <c r="L19" s="18">
        <f t="shared" si="6"/>
        <v>1.0986186930609063</v>
      </c>
      <c r="M19" s="23">
        <v>25637251.039999999</v>
      </c>
      <c r="N19" s="23">
        <v>21510628.149999999</v>
      </c>
      <c r="O19" s="56">
        <v>18050222.359999999</v>
      </c>
      <c r="P19" s="18">
        <f t="shared" si="7"/>
        <v>0.83903801216590967</v>
      </c>
      <c r="Q19" s="18">
        <f t="shared" si="8"/>
        <v>1.1917098704372968</v>
      </c>
      <c r="R19" s="23">
        <v>1645570</v>
      </c>
      <c r="S19" s="23">
        <v>1385728.03</v>
      </c>
      <c r="T19" s="56">
        <v>1330447.1599999999</v>
      </c>
      <c r="U19" s="18">
        <f t="shared" si="9"/>
        <v>0.84209607005475307</v>
      </c>
      <c r="V19" s="18">
        <f t="shared" si="24"/>
        <v>1.0415505941626424</v>
      </c>
      <c r="W19" s="23">
        <v>250000</v>
      </c>
      <c r="X19" s="23">
        <v>114502</v>
      </c>
      <c r="Y19" s="56">
        <v>407987.48</v>
      </c>
      <c r="Z19" s="18">
        <f t="shared" si="10"/>
        <v>0.45800800000000003</v>
      </c>
      <c r="AA19" s="18">
        <f t="shared" si="25"/>
        <v>0.28065076898928371</v>
      </c>
      <c r="AB19" s="23">
        <v>1000000</v>
      </c>
      <c r="AC19" s="23">
        <v>46669.45</v>
      </c>
      <c r="AD19" s="56">
        <v>151898.07999999999</v>
      </c>
      <c r="AE19" s="18">
        <f t="shared" si="11"/>
        <v>4.6669449999999994E-2</v>
      </c>
      <c r="AF19" s="18">
        <f t="shared" si="26"/>
        <v>0.30724186902164924</v>
      </c>
      <c r="AG19" s="23">
        <v>3500000</v>
      </c>
      <c r="AH19" s="23">
        <v>1133950.3700000001</v>
      </c>
      <c r="AI19" s="56">
        <v>2079348.78</v>
      </c>
      <c r="AJ19" s="18">
        <f t="shared" si="12"/>
        <v>0.32398582000000004</v>
      </c>
      <c r="AK19" s="18">
        <f t="shared" si="27"/>
        <v>0.54533918547325189</v>
      </c>
      <c r="AL19" s="23">
        <v>0</v>
      </c>
      <c r="AM19" s="23">
        <v>0</v>
      </c>
      <c r="AN19" s="56"/>
      <c r="AO19" s="18" t="str">
        <f t="shared" ref="AO19:AO81" si="55">IF(AM19&lt;=0," ",IF(AL19&lt;=0," ",IF(AM19/AL19*100&gt;200,"СВ.200",AM19/AL19)))</f>
        <v xml:space="preserve"> </v>
      </c>
      <c r="AP19" s="18" t="str">
        <f t="shared" si="28"/>
        <v xml:space="preserve"> </v>
      </c>
      <c r="AQ19" s="6">
        <v>2123949.4</v>
      </c>
      <c r="AR19" s="6">
        <v>1976510.7400000002</v>
      </c>
      <c r="AS19" s="6">
        <v>2141759.63</v>
      </c>
      <c r="AT19" s="18">
        <f t="shared" si="13"/>
        <v>0.93058278130354721</v>
      </c>
      <c r="AU19" s="18">
        <f t="shared" si="54"/>
        <v>0.92284433431028878</v>
      </c>
      <c r="AV19" s="23">
        <v>625000</v>
      </c>
      <c r="AW19" s="23">
        <v>291024.34000000003</v>
      </c>
      <c r="AX19" s="56">
        <v>435698.12</v>
      </c>
      <c r="AY19" s="18">
        <f t="shared" si="14"/>
        <v>0.46563894400000005</v>
      </c>
      <c r="AZ19" s="18">
        <f t="shared" si="29"/>
        <v>0.66794949677542792</v>
      </c>
      <c r="BA19" s="23">
        <v>0</v>
      </c>
      <c r="BB19" s="23">
        <v>0</v>
      </c>
      <c r="BC19" s="56"/>
      <c r="BD19" s="18" t="str">
        <f t="shared" si="30"/>
        <v xml:space="preserve"> </v>
      </c>
      <c r="BE19" s="18" t="str">
        <f t="shared" si="31"/>
        <v xml:space="preserve"> </v>
      </c>
      <c r="BF19" s="23">
        <v>0</v>
      </c>
      <c r="BG19" s="23">
        <v>0</v>
      </c>
      <c r="BH19" s="56"/>
      <c r="BI19" s="18" t="str">
        <f t="shared" si="15"/>
        <v xml:space="preserve"> </v>
      </c>
      <c r="BJ19" s="18" t="str">
        <f t="shared" si="32"/>
        <v xml:space="preserve"> </v>
      </c>
      <c r="BK19" s="23">
        <v>0</v>
      </c>
      <c r="BL19" s="23">
        <v>0</v>
      </c>
      <c r="BM19" s="56"/>
      <c r="BN19" s="18" t="str">
        <f t="shared" si="51"/>
        <v xml:space="preserve"> </v>
      </c>
      <c r="BO19" s="18" t="str">
        <f t="shared" si="33"/>
        <v xml:space="preserve"> </v>
      </c>
      <c r="BP19" s="23">
        <v>0</v>
      </c>
      <c r="BQ19" s="23">
        <v>0</v>
      </c>
      <c r="BR19" s="56"/>
      <c r="BS19" s="18" t="str">
        <f t="shared" si="16"/>
        <v xml:space="preserve"> </v>
      </c>
      <c r="BT19" s="18" t="str">
        <f>IF(BQ19=0," ",IF(BQ19/BR19*100&gt;200,"св.200",BQ19/BR19))</f>
        <v xml:space="preserve"> </v>
      </c>
      <c r="BU19" s="23">
        <v>50000</v>
      </c>
      <c r="BV19" s="23">
        <v>98451</v>
      </c>
      <c r="BW19" s="56">
        <v>77275</v>
      </c>
      <c r="BX19" s="18">
        <f t="shared" si="18"/>
        <v>1.96902</v>
      </c>
      <c r="BY19" s="18">
        <f t="shared" si="34"/>
        <v>1.2740342931090263</v>
      </c>
      <c r="BZ19" s="23">
        <v>0</v>
      </c>
      <c r="CA19" s="23">
        <v>0</v>
      </c>
      <c r="CB19" s="56"/>
      <c r="CC19" s="18" t="str">
        <f t="shared" si="19"/>
        <v xml:space="preserve"> </v>
      </c>
      <c r="CD19" s="18" t="str">
        <f t="shared" si="35"/>
        <v xml:space="preserve"> </v>
      </c>
      <c r="CE19" s="17">
        <v>125000</v>
      </c>
      <c r="CF19" s="17">
        <v>286484.18</v>
      </c>
      <c r="CG19" s="17">
        <v>1147848.3400000001</v>
      </c>
      <c r="CH19" s="18" t="str">
        <f t="shared" si="36"/>
        <v>СВ.200</v>
      </c>
      <c r="CI19" s="18">
        <f t="shared" si="48"/>
        <v>0.24958365144301203</v>
      </c>
      <c r="CJ19" s="23">
        <v>125000</v>
      </c>
      <c r="CK19" s="23">
        <v>286484.18</v>
      </c>
      <c r="CL19" s="56">
        <v>1147848.3400000001</v>
      </c>
      <c r="CM19" s="18" t="str">
        <f t="shared" si="37"/>
        <v>СВ.200</v>
      </c>
      <c r="CN19" s="18">
        <f t="shared" si="38"/>
        <v>0.24958365144301203</v>
      </c>
      <c r="CO19" s="23">
        <v>0</v>
      </c>
      <c r="CP19" s="23">
        <v>0</v>
      </c>
      <c r="CQ19" s="56"/>
      <c r="CR19" s="18" t="str">
        <f t="shared" si="39"/>
        <v xml:space="preserve"> </v>
      </c>
      <c r="CS19" s="18" t="str">
        <f t="shared" si="40"/>
        <v xml:space="preserve"> </v>
      </c>
      <c r="CT19" s="23">
        <v>0</v>
      </c>
      <c r="CU19" s="23">
        <v>0</v>
      </c>
      <c r="CV19" s="56"/>
      <c r="CW19" s="18" t="str">
        <f t="shared" si="41"/>
        <v xml:space="preserve"> </v>
      </c>
      <c r="CX19" s="18" t="str">
        <f t="shared" si="42"/>
        <v xml:space="preserve"> </v>
      </c>
      <c r="CY19" s="23">
        <v>500000</v>
      </c>
      <c r="CZ19" s="23">
        <v>521285.39</v>
      </c>
      <c r="DA19" s="56">
        <v>404674.97</v>
      </c>
      <c r="DB19" s="18">
        <f t="shared" si="20"/>
        <v>1.0425707799999999</v>
      </c>
      <c r="DC19" s="18">
        <f t="shared" si="43"/>
        <v>1.2881582223877104</v>
      </c>
      <c r="DD19" s="23">
        <v>0</v>
      </c>
      <c r="DE19" s="23">
        <v>0</v>
      </c>
      <c r="DF19" s="56"/>
      <c r="DG19" s="18" t="str">
        <f t="shared" si="21"/>
        <v xml:space="preserve"> </v>
      </c>
      <c r="DH19" s="18" t="str">
        <f t="shared" si="44"/>
        <v xml:space="preserve"> </v>
      </c>
      <c r="DI19" s="23">
        <v>0</v>
      </c>
      <c r="DJ19" s="56">
        <v>44421.5</v>
      </c>
      <c r="DK19" s="18">
        <f t="shared" si="45"/>
        <v>0</v>
      </c>
      <c r="DL19" s="23">
        <v>758700</v>
      </c>
      <c r="DM19" s="23">
        <v>755545.83</v>
      </c>
      <c r="DN19" s="56">
        <v>10480</v>
      </c>
      <c r="DO19" s="18">
        <f t="shared" si="22"/>
        <v>0.99584266508501373</v>
      </c>
      <c r="DP19" s="18" t="str">
        <f t="shared" si="46"/>
        <v>св.200</v>
      </c>
      <c r="DQ19" s="23">
        <v>65249.4</v>
      </c>
      <c r="DR19" s="23">
        <v>23720</v>
      </c>
      <c r="DS19" s="56">
        <v>21361.7</v>
      </c>
      <c r="DT19" s="18">
        <f t="shared" si="23"/>
        <v>0.36352824700303754</v>
      </c>
      <c r="DU19" s="18">
        <f t="shared" si="47"/>
        <v>1.1103985169719639</v>
      </c>
    </row>
    <row r="20" spans="1:125" s="39" customFormat="1" ht="17.25" customHeight="1" outlineLevel="1" x14ac:dyDescent="0.25">
      <c r="A20" s="11">
        <v>12</v>
      </c>
      <c r="B20" s="5" t="s">
        <v>40</v>
      </c>
      <c r="C20" s="17">
        <v>16279562.08</v>
      </c>
      <c r="D20" s="17">
        <v>11633180.310000001</v>
      </c>
      <c r="E20" s="17">
        <v>10853567.109999999</v>
      </c>
      <c r="F20" s="18">
        <f t="shared" si="3"/>
        <v>0.7145880370020371</v>
      </c>
      <c r="G20" s="18">
        <f t="shared" si="4"/>
        <v>1.0718301358529123</v>
      </c>
      <c r="H20" s="10">
        <v>14909650</v>
      </c>
      <c r="I20" s="14">
        <v>10627938.01</v>
      </c>
      <c r="J20" s="10">
        <v>9632771.5399999991</v>
      </c>
      <c r="K20" s="18">
        <f t="shared" si="5"/>
        <v>0.71282276981686354</v>
      </c>
      <c r="L20" s="18">
        <f t="shared" si="6"/>
        <v>1.1033105026801042</v>
      </c>
      <c r="M20" s="23">
        <v>9744000</v>
      </c>
      <c r="N20" s="23">
        <v>7587916.2800000003</v>
      </c>
      <c r="O20" s="56">
        <v>6587145.04</v>
      </c>
      <c r="P20" s="18">
        <f t="shared" si="7"/>
        <v>0.77872704022988504</v>
      </c>
      <c r="Q20" s="18">
        <f t="shared" si="8"/>
        <v>1.151927919291724</v>
      </c>
      <c r="R20" s="23">
        <v>1513150</v>
      </c>
      <c r="S20" s="23">
        <v>1274205.42</v>
      </c>
      <c r="T20" s="56">
        <v>1256275.8799999999</v>
      </c>
      <c r="U20" s="18">
        <f t="shared" si="9"/>
        <v>0.84208797541552383</v>
      </c>
      <c r="V20" s="18">
        <f t="shared" si="24"/>
        <v>1.0142719766298467</v>
      </c>
      <c r="W20" s="23">
        <v>2500</v>
      </c>
      <c r="X20" s="23">
        <v>11717.71</v>
      </c>
      <c r="Y20" s="56">
        <v>0.88</v>
      </c>
      <c r="Z20" s="18" t="str">
        <f t="shared" si="10"/>
        <v>СВ.200</v>
      </c>
      <c r="AA20" s="18" t="str">
        <f t="shared" si="25"/>
        <v>св.200</v>
      </c>
      <c r="AB20" s="23">
        <v>850000</v>
      </c>
      <c r="AC20" s="23">
        <v>454524.64</v>
      </c>
      <c r="AD20" s="56">
        <v>96942.6</v>
      </c>
      <c r="AE20" s="18">
        <f t="shared" si="11"/>
        <v>0.53473487058823532</v>
      </c>
      <c r="AF20" s="18" t="str">
        <f t="shared" si="26"/>
        <v>св.200</v>
      </c>
      <c r="AG20" s="23">
        <v>2800000</v>
      </c>
      <c r="AH20" s="23">
        <v>1299573.96</v>
      </c>
      <c r="AI20" s="56">
        <v>1692407.14</v>
      </c>
      <c r="AJ20" s="18">
        <f t="shared" si="12"/>
        <v>0.46413355714285714</v>
      </c>
      <c r="AK20" s="18">
        <f t="shared" si="27"/>
        <v>0.76788494286309861</v>
      </c>
      <c r="AL20" s="23">
        <v>0</v>
      </c>
      <c r="AM20" s="23">
        <v>0</v>
      </c>
      <c r="AN20" s="56"/>
      <c r="AO20" s="18" t="str">
        <f t="shared" si="55"/>
        <v xml:space="preserve"> </v>
      </c>
      <c r="AP20" s="18" t="str">
        <f t="shared" si="28"/>
        <v xml:space="preserve"> </v>
      </c>
      <c r="AQ20" s="6">
        <v>1369912.08</v>
      </c>
      <c r="AR20" s="6">
        <v>1005242.3</v>
      </c>
      <c r="AS20" s="6">
        <v>1220795.5699999998</v>
      </c>
      <c r="AT20" s="18">
        <f t="shared" si="13"/>
        <v>0.73380059543675236</v>
      </c>
      <c r="AU20" s="18">
        <f t="shared" si="54"/>
        <v>0.82343213286725814</v>
      </c>
      <c r="AV20" s="23">
        <v>250000</v>
      </c>
      <c r="AW20" s="23">
        <v>157768.76999999999</v>
      </c>
      <c r="AX20" s="56">
        <v>196246.45</v>
      </c>
      <c r="AY20" s="18">
        <f t="shared" si="14"/>
        <v>0.63107508000000001</v>
      </c>
      <c r="AZ20" s="18">
        <f t="shared" si="29"/>
        <v>0.80393184182439981</v>
      </c>
      <c r="BA20" s="23">
        <v>0</v>
      </c>
      <c r="BB20" s="23">
        <v>0</v>
      </c>
      <c r="BC20" s="56"/>
      <c r="BD20" s="18" t="str">
        <f t="shared" si="30"/>
        <v xml:space="preserve"> </v>
      </c>
      <c r="BE20" s="18" t="str">
        <f t="shared" si="31"/>
        <v xml:space="preserve"> </v>
      </c>
      <c r="BF20" s="23">
        <v>0</v>
      </c>
      <c r="BG20" s="23">
        <v>0</v>
      </c>
      <c r="BH20" s="56"/>
      <c r="BI20" s="18" t="str">
        <f t="shared" si="15"/>
        <v xml:space="preserve"> </v>
      </c>
      <c r="BJ20" s="18" t="str">
        <f t="shared" si="32"/>
        <v xml:space="preserve"> </v>
      </c>
      <c r="BK20" s="23">
        <v>0</v>
      </c>
      <c r="BL20" s="23">
        <v>0</v>
      </c>
      <c r="BM20" s="56"/>
      <c r="BN20" s="18" t="str">
        <f t="shared" si="51"/>
        <v xml:space="preserve"> </v>
      </c>
      <c r="BO20" s="18" t="str">
        <f t="shared" si="33"/>
        <v xml:space="preserve"> </v>
      </c>
      <c r="BP20" s="23">
        <v>500000</v>
      </c>
      <c r="BQ20" s="23">
        <v>440510.92</v>
      </c>
      <c r="BR20" s="56">
        <v>436917.93</v>
      </c>
      <c r="BS20" s="18">
        <f t="shared" si="16"/>
        <v>0.88102183999999995</v>
      </c>
      <c r="BT20" s="18">
        <f t="shared" si="17"/>
        <v>1.0082234894777606</v>
      </c>
      <c r="BU20" s="23">
        <v>170000</v>
      </c>
      <c r="BV20" s="23">
        <v>100190</v>
      </c>
      <c r="BW20" s="56">
        <v>72310</v>
      </c>
      <c r="BX20" s="18">
        <f t="shared" si="18"/>
        <v>0.58935294117647063</v>
      </c>
      <c r="BY20" s="18">
        <f t="shared" si="34"/>
        <v>1.3855621629096944</v>
      </c>
      <c r="BZ20" s="23">
        <v>0</v>
      </c>
      <c r="CA20" s="23">
        <v>0</v>
      </c>
      <c r="CB20" s="56"/>
      <c r="CC20" s="18" t="str">
        <f t="shared" si="19"/>
        <v xml:space="preserve"> </v>
      </c>
      <c r="CD20" s="18" t="str">
        <f t="shared" si="35"/>
        <v xml:space="preserve"> </v>
      </c>
      <c r="CE20" s="17">
        <v>200000</v>
      </c>
      <c r="CF20" s="17">
        <v>68551.789999999994</v>
      </c>
      <c r="CG20" s="17">
        <v>215034.38</v>
      </c>
      <c r="CH20" s="18">
        <f t="shared" si="36"/>
        <v>0.34275894999999995</v>
      </c>
      <c r="CI20" s="18">
        <f t="shared" si="48"/>
        <v>0.31879455740984297</v>
      </c>
      <c r="CJ20" s="23">
        <v>200000</v>
      </c>
      <c r="CK20" s="23">
        <v>68551.789999999994</v>
      </c>
      <c r="CL20" s="56">
        <v>215034.38</v>
      </c>
      <c r="CM20" s="18">
        <f t="shared" si="37"/>
        <v>0.34275894999999995</v>
      </c>
      <c r="CN20" s="18">
        <f t="shared" si="38"/>
        <v>0.31879455740984297</v>
      </c>
      <c r="CO20" s="23">
        <v>0</v>
      </c>
      <c r="CP20" s="23">
        <v>0</v>
      </c>
      <c r="CQ20" s="56"/>
      <c r="CR20" s="18" t="str">
        <f t="shared" si="39"/>
        <v xml:space="preserve"> </v>
      </c>
      <c r="CS20" s="18" t="str">
        <f t="shared" si="40"/>
        <v xml:space="preserve"> </v>
      </c>
      <c r="CT20" s="23">
        <v>0</v>
      </c>
      <c r="CU20" s="23">
        <v>0</v>
      </c>
      <c r="CV20" s="56"/>
      <c r="CW20" s="18" t="str">
        <f t="shared" si="41"/>
        <v xml:space="preserve"> </v>
      </c>
      <c r="CX20" s="18" t="str">
        <f t="shared" si="42"/>
        <v xml:space="preserve"> </v>
      </c>
      <c r="CY20" s="23">
        <v>0</v>
      </c>
      <c r="CZ20" s="23">
        <v>0</v>
      </c>
      <c r="DA20" s="56"/>
      <c r="DB20" s="18" t="str">
        <f t="shared" si="20"/>
        <v xml:space="preserve"> </v>
      </c>
      <c r="DC20" s="18" t="str">
        <f t="shared" si="43"/>
        <v xml:space="preserve"> </v>
      </c>
      <c r="DD20" s="23">
        <v>0</v>
      </c>
      <c r="DE20" s="23">
        <v>0</v>
      </c>
      <c r="DF20" s="56"/>
      <c r="DG20" s="18" t="str">
        <f t="shared" si="21"/>
        <v xml:space="preserve"> </v>
      </c>
      <c r="DH20" s="18" t="str">
        <f t="shared" si="44"/>
        <v xml:space="preserve"> </v>
      </c>
      <c r="DI20" s="23">
        <v>78.709999999999994</v>
      </c>
      <c r="DJ20" s="56"/>
      <c r="DK20" s="18" t="str">
        <f t="shared" si="45"/>
        <v xml:space="preserve"> </v>
      </c>
      <c r="DL20" s="23">
        <v>226553.87</v>
      </c>
      <c r="DM20" s="23">
        <v>226553.87</v>
      </c>
      <c r="DN20" s="56">
        <v>141964.68</v>
      </c>
      <c r="DO20" s="18">
        <f t="shared" si="22"/>
        <v>1</v>
      </c>
      <c r="DP20" s="18">
        <f t="shared" si="46"/>
        <v>1.5958467275099695</v>
      </c>
      <c r="DQ20" s="23">
        <v>23358.21</v>
      </c>
      <c r="DR20" s="23">
        <v>11588.24</v>
      </c>
      <c r="DS20" s="56">
        <v>158322.13</v>
      </c>
      <c r="DT20" s="18">
        <f t="shared" si="23"/>
        <v>0.49610993308134488</v>
      </c>
      <c r="DU20" s="18">
        <f t="shared" si="47"/>
        <v>7.3194063268350415E-2</v>
      </c>
    </row>
    <row r="21" spans="1:125" s="39" customFormat="1" ht="17.25" customHeight="1" outlineLevel="1" x14ac:dyDescent="0.25">
      <c r="A21" s="11">
        <v>13</v>
      </c>
      <c r="B21" s="5" t="s">
        <v>10</v>
      </c>
      <c r="C21" s="17">
        <v>1856000</v>
      </c>
      <c r="D21" s="17">
        <v>597402.15</v>
      </c>
      <c r="E21" s="17">
        <v>1201379.1400000001</v>
      </c>
      <c r="F21" s="18">
        <f t="shared" si="3"/>
        <v>0.32187615840517242</v>
      </c>
      <c r="G21" s="18">
        <f t="shared" si="4"/>
        <v>0.49726362819983705</v>
      </c>
      <c r="H21" s="10">
        <v>1705000</v>
      </c>
      <c r="I21" s="14">
        <v>516066.01999999996</v>
      </c>
      <c r="J21" s="10">
        <v>685146.4800000001</v>
      </c>
      <c r="K21" s="18">
        <f t="shared" si="5"/>
        <v>0.30267801759530788</v>
      </c>
      <c r="L21" s="18">
        <f t="shared" si="6"/>
        <v>0.75321998297356774</v>
      </c>
      <c r="M21" s="23">
        <v>215000</v>
      </c>
      <c r="N21" s="23">
        <v>160563.9</v>
      </c>
      <c r="O21" s="56">
        <v>135424.46</v>
      </c>
      <c r="P21" s="18">
        <f t="shared" si="7"/>
        <v>0.74680883720930225</v>
      </c>
      <c r="Q21" s="18">
        <f t="shared" si="8"/>
        <v>1.1856344119814102</v>
      </c>
      <c r="R21" s="23">
        <v>0</v>
      </c>
      <c r="S21" s="23">
        <v>0</v>
      </c>
      <c r="T21" s="56"/>
      <c r="U21" s="18" t="str">
        <f t="shared" si="9"/>
        <v xml:space="preserve"> </v>
      </c>
      <c r="V21" s="18" t="str">
        <f t="shared" ref="V21:V23" si="56">IF(S21=0," ",IF(S21/T21*100&gt;200,"св.200",S21/T21))</f>
        <v xml:space="preserve"> </v>
      </c>
      <c r="W21" s="23">
        <v>190000</v>
      </c>
      <c r="X21" s="23">
        <v>39517.449999999997</v>
      </c>
      <c r="Y21" s="56">
        <v>184977.94</v>
      </c>
      <c r="Z21" s="18">
        <f t="shared" si="10"/>
        <v>0.20798657894736841</v>
      </c>
      <c r="AA21" s="18">
        <f t="shared" si="25"/>
        <v>0.21363331216684539</v>
      </c>
      <c r="AB21" s="23">
        <v>90000</v>
      </c>
      <c r="AC21" s="23">
        <v>16477.12</v>
      </c>
      <c r="AD21" s="56">
        <v>44082.43</v>
      </c>
      <c r="AE21" s="18">
        <f t="shared" si="11"/>
        <v>0.18307911111111111</v>
      </c>
      <c r="AF21" s="18">
        <f t="shared" si="26"/>
        <v>0.37377975760410664</v>
      </c>
      <c r="AG21" s="23">
        <v>1210000</v>
      </c>
      <c r="AH21" s="23">
        <v>299507.55</v>
      </c>
      <c r="AI21" s="56">
        <v>320661.65000000002</v>
      </c>
      <c r="AJ21" s="18">
        <f t="shared" si="12"/>
        <v>0.24752690082644627</v>
      </c>
      <c r="AK21" s="18">
        <f t="shared" si="27"/>
        <v>0.93402984111133958</v>
      </c>
      <c r="AL21" s="23">
        <v>0</v>
      </c>
      <c r="AM21" s="23">
        <v>0</v>
      </c>
      <c r="AN21" s="56"/>
      <c r="AO21" s="18" t="str">
        <f t="shared" si="55"/>
        <v xml:space="preserve"> </v>
      </c>
      <c r="AP21" s="18" t="str">
        <f t="shared" si="28"/>
        <v xml:space="preserve"> </v>
      </c>
      <c r="AQ21" s="6">
        <v>151000</v>
      </c>
      <c r="AR21" s="6">
        <v>81336.13</v>
      </c>
      <c r="AS21" s="6">
        <v>516232.66</v>
      </c>
      <c r="AT21" s="18">
        <f t="shared" si="13"/>
        <v>0.53864986754966893</v>
      </c>
      <c r="AU21" s="18">
        <f t="shared" si="54"/>
        <v>0.15755711775384379</v>
      </c>
      <c r="AV21" s="23">
        <v>0</v>
      </c>
      <c r="AW21" s="23">
        <v>0</v>
      </c>
      <c r="AX21" s="56"/>
      <c r="AY21" s="18" t="str">
        <f t="shared" si="14"/>
        <v xml:space="preserve"> </v>
      </c>
      <c r="AZ21" s="18" t="str">
        <f t="shared" si="29"/>
        <v xml:space="preserve"> </v>
      </c>
      <c r="BA21" s="23">
        <v>0</v>
      </c>
      <c r="BB21" s="23">
        <v>0</v>
      </c>
      <c r="BC21" s="56">
        <v>7737.29</v>
      </c>
      <c r="BD21" s="18" t="str">
        <f t="shared" si="30"/>
        <v xml:space="preserve"> </v>
      </c>
      <c r="BE21" s="18">
        <f t="shared" si="31"/>
        <v>0</v>
      </c>
      <c r="BF21" s="23">
        <v>0</v>
      </c>
      <c r="BG21" s="23">
        <v>0</v>
      </c>
      <c r="BH21" s="56"/>
      <c r="BI21" s="18" t="str">
        <f t="shared" si="15"/>
        <v xml:space="preserve"> </v>
      </c>
      <c r="BJ21" s="18" t="str">
        <f t="shared" si="32"/>
        <v xml:space="preserve"> </v>
      </c>
      <c r="BK21" s="23">
        <v>0</v>
      </c>
      <c r="BL21" s="23">
        <v>0</v>
      </c>
      <c r="BM21" s="56"/>
      <c r="BN21" s="18" t="str">
        <f t="shared" si="51"/>
        <v xml:space="preserve"> </v>
      </c>
      <c r="BO21" s="18" t="str">
        <f t="shared" si="33"/>
        <v xml:space="preserve"> </v>
      </c>
      <c r="BP21" s="23">
        <v>34000</v>
      </c>
      <c r="BQ21" s="23">
        <v>20986.13</v>
      </c>
      <c r="BR21" s="56">
        <v>23726.720000000001</v>
      </c>
      <c r="BS21" s="18">
        <f t="shared" si="16"/>
        <v>0.61723911764705885</v>
      </c>
      <c r="BT21" s="18">
        <f t="shared" si="17"/>
        <v>0.88449351617079819</v>
      </c>
      <c r="BU21" s="23">
        <v>35000</v>
      </c>
      <c r="BV21" s="23">
        <v>30350</v>
      </c>
      <c r="BW21" s="56">
        <v>31080</v>
      </c>
      <c r="BX21" s="18">
        <f t="shared" si="18"/>
        <v>0.8671428571428571</v>
      </c>
      <c r="BY21" s="18">
        <f t="shared" si="34"/>
        <v>0.97651222651222647</v>
      </c>
      <c r="BZ21" s="23">
        <v>0</v>
      </c>
      <c r="CA21" s="23">
        <v>0</v>
      </c>
      <c r="CB21" s="56"/>
      <c r="CC21" s="18" t="str">
        <f t="shared" si="19"/>
        <v xml:space="preserve"> </v>
      </c>
      <c r="CD21" s="18" t="str">
        <f t="shared" si="35"/>
        <v xml:space="preserve"> </v>
      </c>
      <c r="CE21" s="17">
        <v>0</v>
      </c>
      <c r="CF21" s="17">
        <v>0</v>
      </c>
      <c r="CG21" s="17">
        <v>405089.76</v>
      </c>
      <c r="CH21" s="18" t="str">
        <f t="shared" si="36"/>
        <v xml:space="preserve"> </v>
      </c>
      <c r="CI21" s="18">
        <f t="shared" si="48"/>
        <v>0</v>
      </c>
      <c r="CJ21" s="23">
        <v>0</v>
      </c>
      <c r="CK21" s="23">
        <v>0</v>
      </c>
      <c r="CL21" s="56"/>
      <c r="CM21" s="18" t="str">
        <f t="shared" si="37"/>
        <v xml:space="preserve"> </v>
      </c>
      <c r="CN21" s="18" t="str">
        <f t="shared" si="38"/>
        <v xml:space="preserve"> </v>
      </c>
      <c r="CO21" s="23">
        <v>0</v>
      </c>
      <c r="CP21" s="23">
        <v>0</v>
      </c>
      <c r="CQ21" s="56">
        <v>405089.76</v>
      </c>
      <c r="CR21" s="18" t="str">
        <f t="shared" si="39"/>
        <v xml:space="preserve"> </v>
      </c>
      <c r="CS21" s="18">
        <f t="shared" si="40"/>
        <v>0</v>
      </c>
      <c r="CT21" s="23">
        <v>0</v>
      </c>
      <c r="CU21" s="23">
        <v>0</v>
      </c>
      <c r="CV21" s="56"/>
      <c r="CW21" s="18" t="str">
        <f t="shared" si="41"/>
        <v xml:space="preserve"> </v>
      </c>
      <c r="CX21" s="18" t="str">
        <f t="shared" si="42"/>
        <v xml:space="preserve"> </v>
      </c>
      <c r="CY21" s="23">
        <v>0</v>
      </c>
      <c r="CZ21" s="23">
        <v>0</v>
      </c>
      <c r="DA21" s="56"/>
      <c r="DB21" s="18" t="str">
        <f t="shared" si="20"/>
        <v xml:space="preserve"> </v>
      </c>
      <c r="DC21" s="18" t="str">
        <f t="shared" si="43"/>
        <v xml:space="preserve"> </v>
      </c>
      <c r="DD21" s="23">
        <v>0</v>
      </c>
      <c r="DE21" s="23">
        <v>0</v>
      </c>
      <c r="DF21" s="56"/>
      <c r="DG21" s="18" t="str">
        <f t="shared" si="21"/>
        <v xml:space="preserve"> </v>
      </c>
      <c r="DH21" s="18" t="str">
        <f t="shared" si="44"/>
        <v xml:space="preserve"> </v>
      </c>
      <c r="DI21" s="23">
        <v>0</v>
      </c>
      <c r="DJ21" s="56">
        <v>-1826.09</v>
      </c>
      <c r="DK21" s="18">
        <f t="shared" si="45"/>
        <v>0</v>
      </c>
      <c r="DL21" s="23">
        <v>0</v>
      </c>
      <c r="DM21" s="23">
        <v>0</v>
      </c>
      <c r="DN21" s="56">
        <v>6424.98</v>
      </c>
      <c r="DO21" s="18" t="str">
        <f t="shared" si="22"/>
        <v xml:space="preserve"> </v>
      </c>
      <c r="DP21" s="18">
        <f t="shared" si="46"/>
        <v>0</v>
      </c>
      <c r="DQ21" s="23">
        <v>82000</v>
      </c>
      <c r="DR21" s="23">
        <v>30000</v>
      </c>
      <c r="DS21" s="56">
        <v>44000</v>
      </c>
      <c r="DT21" s="18">
        <f t="shared" si="23"/>
        <v>0.36585365853658536</v>
      </c>
      <c r="DU21" s="18">
        <f t="shared" si="47"/>
        <v>0.68181818181818177</v>
      </c>
    </row>
    <row r="22" spans="1:125" s="39" customFormat="1" ht="17.25" customHeight="1" outlineLevel="1" x14ac:dyDescent="0.25">
      <c r="A22" s="11">
        <v>14</v>
      </c>
      <c r="B22" s="5" t="s">
        <v>22</v>
      </c>
      <c r="C22" s="17">
        <v>3355375</v>
      </c>
      <c r="D22" s="17">
        <v>1494986.68</v>
      </c>
      <c r="E22" s="17">
        <v>1733407.36</v>
      </c>
      <c r="F22" s="18">
        <f t="shared" si="3"/>
        <v>0.44554980590843046</v>
      </c>
      <c r="G22" s="18">
        <f t="shared" si="4"/>
        <v>0.8624554819012652</v>
      </c>
      <c r="H22" s="10">
        <v>3190000</v>
      </c>
      <c r="I22" s="14">
        <v>1468986.6800000002</v>
      </c>
      <c r="J22" s="10">
        <v>1730671.55</v>
      </c>
      <c r="K22" s="18">
        <f t="shared" si="5"/>
        <v>0.46049739184952981</v>
      </c>
      <c r="L22" s="18">
        <f t="shared" si="6"/>
        <v>0.84879576370224619</v>
      </c>
      <c r="M22" s="23">
        <v>1000000</v>
      </c>
      <c r="N22" s="23">
        <v>702515.23</v>
      </c>
      <c r="O22" s="56">
        <v>723477.43</v>
      </c>
      <c r="P22" s="18">
        <f t="shared" si="7"/>
        <v>0.70251522999999994</v>
      </c>
      <c r="Q22" s="18">
        <f t="shared" si="8"/>
        <v>0.97102577201337148</v>
      </c>
      <c r="R22" s="23">
        <v>0</v>
      </c>
      <c r="S22" s="23">
        <v>0</v>
      </c>
      <c r="T22" s="56"/>
      <c r="U22" s="18" t="str">
        <f t="shared" si="9"/>
        <v xml:space="preserve"> </v>
      </c>
      <c r="V22" s="18" t="str">
        <f t="shared" si="56"/>
        <v xml:space="preserve"> </v>
      </c>
      <c r="W22" s="23">
        <v>40000</v>
      </c>
      <c r="X22" s="23">
        <v>19382.55</v>
      </c>
      <c r="Y22" s="56">
        <v>15005.42</v>
      </c>
      <c r="Z22" s="18">
        <f t="shared" si="10"/>
        <v>0.48456374999999996</v>
      </c>
      <c r="AA22" s="18">
        <f t="shared" si="25"/>
        <v>1.2917032645537412</v>
      </c>
      <c r="AB22" s="23">
        <v>50000</v>
      </c>
      <c r="AC22" s="23">
        <v>5134.07</v>
      </c>
      <c r="AD22" s="56">
        <v>10545.91</v>
      </c>
      <c r="AE22" s="18">
        <f t="shared" si="11"/>
        <v>0.10268139999999999</v>
      </c>
      <c r="AF22" s="18">
        <f t="shared" si="26"/>
        <v>0.48683043947843285</v>
      </c>
      <c r="AG22" s="23">
        <v>2100000</v>
      </c>
      <c r="AH22" s="23">
        <v>741954.83</v>
      </c>
      <c r="AI22" s="56">
        <v>981642.79</v>
      </c>
      <c r="AJ22" s="18">
        <f t="shared" si="12"/>
        <v>0.35331182380952381</v>
      </c>
      <c r="AK22" s="18">
        <f t="shared" si="27"/>
        <v>0.75582975554682164</v>
      </c>
      <c r="AL22" s="23">
        <v>0</v>
      </c>
      <c r="AM22" s="23">
        <v>0</v>
      </c>
      <c r="AN22" s="56"/>
      <c r="AO22" s="18" t="str">
        <f t="shared" si="55"/>
        <v xml:space="preserve"> </v>
      </c>
      <c r="AP22" s="18" t="str">
        <f t="shared" si="28"/>
        <v xml:space="preserve"> </v>
      </c>
      <c r="AQ22" s="6">
        <v>165375</v>
      </c>
      <c r="AR22" s="6">
        <v>26000</v>
      </c>
      <c r="AS22" s="6">
        <v>2735.81</v>
      </c>
      <c r="AT22" s="18">
        <f t="shared" si="13"/>
        <v>0.15721844293272866</v>
      </c>
      <c r="AU22" s="18" t="str">
        <f t="shared" si="54"/>
        <v>св.200</v>
      </c>
      <c r="AV22" s="23">
        <v>0</v>
      </c>
      <c r="AW22" s="23">
        <v>0</v>
      </c>
      <c r="AX22" s="56"/>
      <c r="AY22" s="18" t="str">
        <f t="shared" si="14"/>
        <v xml:space="preserve"> </v>
      </c>
      <c r="AZ22" s="18" t="str">
        <f t="shared" si="29"/>
        <v xml:space="preserve"> </v>
      </c>
      <c r="BA22" s="23">
        <v>0</v>
      </c>
      <c r="BB22" s="23">
        <v>0</v>
      </c>
      <c r="BC22" s="56">
        <v>2735.81</v>
      </c>
      <c r="BD22" s="18" t="str">
        <f t="shared" si="30"/>
        <v xml:space="preserve"> </v>
      </c>
      <c r="BE22" s="18">
        <f t="shared" si="31"/>
        <v>0</v>
      </c>
      <c r="BF22" s="23">
        <v>0</v>
      </c>
      <c r="BG22" s="23">
        <v>0</v>
      </c>
      <c r="BH22" s="56"/>
      <c r="BI22" s="18" t="str">
        <f t="shared" si="15"/>
        <v xml:space="preserve"> </v>
      </c>
      <c r="BJ22" s="18" t="str">
        <f t="shared" si="32"/>
        <v xml:space="preserve"> </v>
      </c>
      <c r="BK22" s="23">
        <v>0</v>
      </c>
      <c r="BL22" s="23">
        <v>0</v>
      </c>
      <c r="BM22" s="56"/>
      <c r="BN22" s="18" t="str">
        <f t="shared" si="51"/>
        <v xml:space="preserve"> </v>
      </c>
      <c r="BO22" s="18" t="str">
        <f t="shared" si="33"/>
        <v xml:space="preserve"> </v>
      </c>
      <c r="BP22" s="23">
        <v>0</v>
      </c>
      <c r="BQ22" s="23">
        <v>0</v>
      </c>
      <c r="BR22" s="56"/>
      <c r="BS22" s="18" t="str">
        <f t="shared" si="16"/>
        <v xml:space="preserve"> </v>
      </c>
      <c r="BT22" s="18" t="str">
        <f t="shared" si="17"/>
        <v xml:space="preserve"> </v>
      </c>
      <c r="BU22" s="23">
        <v>15000</v>
      </c>
      <c r="BV22" s="23">
        <v>0</v>
      </c>
      <c r="BW22" s="56"/>
      <c r="BX22" s="18" t="str">
        <f t="shared" si="18"/>
        <v xml:space="preserve"> </v>
      </c>
      <c r="BY22" s="18" t="str">
        <f t="shared" si="34"/>
        <v xml:space="preserve"> </v>
      </c>
      <c r="BZ22" s="23">
        <v>0</v>
      </c>
      <c r="CA22" s="23">
        <v>0</v>
      </c>
      <c r="CB22" s="56"/>
      <c r="CC22" s="18" t="str">
        <f t="shared" si="19"/>
        <v xml:space="preserve"> </v>
      </c>
      <c r="CD22" s="18" t="str">
        <f t="shared" si="35"/>
        <v xml:space="preserve"> </v>
      </c>
      <c r="CE22" s="17">
        <v>0</v>
      </c>
      <c r="CF22" s="17">
        <v>0</v>
      </c>
      <c r="CG22" s="17">
        <v>0</v>
      </c>
      <c r="CH22" s="18" t="str">
        <f t="shared" si="36"/>
        <v xml:space="preserve"> </v>
      </c>
      <c r="CI22" s="18" t="str">
        <f t="shared" si="48"/>
        <v xml:space="preserve"> </v>
      </c>
      <c r="CJ22" s="23">
        <v>0</v>
      </c>
      <c r="CK22" s="23">
        <v>0</v>
      </c>
      <c r="CL22" s="56"/>
      <c r="CM22" s="18" t="str">
        <f t="shared" si="37"/>
        <v xml:space="preserve"> </v>
      </c>
      <c r="CN22" s="18" t="str">
        <f t="shared" si="38"/>
        <v xml:space="preserve"> </v>
      </c>
      <c r="CO22" s="23">
        <v>0</v>
      </c>
      <c r="CP22" s="23">
        <v>0</v>
      </c>
      <c r="CQ22" s="56"/>
      <c r="CR22" s="18" t="str">
        <f t="shared" si="39"/>
        <v xml:space="preserve"> </v>
      </c>
      <c r="CS22" s="18" t="str">
        <f t="shared" si="40"/>
        <v xml:space="preserve"> </v>
      </c>
      <c r="CT22" s="23">
        <v>0</v>
      </c>
      <c r="CU22" s="23">
        <v>0</v>
      </c>
      <c r="CV22" s="56"/>
      <c r="CW22" s="18" t="str">
        <f t="shared" si="41"/>
        <v xml:space="preserve"> </v>
      </c>
      <c r="CX22" s="18" t="str">
        <f t="shared" si="42"/>
        <v xml:space="preserve"> </v>
      </c>
      <c r="CY22" s="23">
        <v>0</v>
      </c>
      <c r="CZ22" s="23">
        <v>0</v>
      </c>
      <c r="DA22" s="56"/>
      <c r="DB22" s="18" t="str">
        <f t="shared" si="20"/>
        <v xml:space="preserve"> </v>
      </c>
      <c r="DC22" s="18" t="str">
        <f t="shared" si="43"/>
        <v xml:space="preserve"> </v>
      </c>
      <c r="DD22" s="23">
        <v>0</v>
      </c>
      <c r="DE22" s="23">
        <v>0</v>
      </c>
      <c r="DF22" s="56"/>
      <c r="DG22" s="18" t="str">
        <f t="shared" si="21"/>
        <v xml:space="preserve"> </v>
      </c>
      <c r="DH22" s="18" t="str">
        <f t="shared" si="44"/>
        <v xml:space="preserve"> </v>
      </c>
      <c r="DI22" s="23">
        <v>0</v>
      </c>
      <c r="DJ22" s="56"/>
      <c r="DK22" s="18" t="str">
        <f t="shared" si="45"/>
        <v xml:space="preserve"> </v>
      </c>
      <c r="DL22" s="23">
        <v>0</v>
      </c>
      <c r="DM22" s="23">
        <v>0</v>
      </c>
      <c r="DN22" s="56"/>
      <c r="DO22" s="18" t="str">
        <f t="shared" si="22"/>
        <v xml:space="preserve"> </v>
      </c>
      <c r="DP22" s="18" t="str">
        <f t="shared" si="46"/>
        <v xml:space="preserve"> </v>
      </c>
      <c r="DQ22" s="23">
        <v>150375</v>
      </c>
      <c r="DR22" s="23">
        <v>26000</v>
      </c>
      <c r="DS22" s="56"/>
      <c r="DT22" s="18">
        <f t="shared" si="23"/>
        <v>0.17290108063175394</v>
      </c>
      <c r="DU22" s="18" t="str">
        <f t="shared" si="47"/>
        <v xml:space="preserve"> </v>
      </c>
    </row>
    <row r="23" spans="1:125" s="39" customFormat="1" ht="17.25" customHeight="1" outlineLevel="1" x14ac:dyDescent="0.25">
      <c r="A23" s="11">
        <v>15</v>
      </c>
      <c r="B23" s="5" t="s">
        <v>39</v>
      </c>
      <c r="C23" s="17">
        <v>4250250</v>
      </c>
      <c r="D23" s="17">
        <v>1892983.94</v>
      </c>
      <c r="E23" s="17">
        <v>2387704.5500000003</v>
      </c>
      <c r="F23" s="18">
        <f t="shared" si="3"/>
        <v>0.44538178695370861</v>
      </c>
      <c r="G23" s="18">
        <f t="shared" si="4"/>
        <v>0.79280493057652368</v>
      </c>
      <c r="H23" s="10">
        <v>4180250</v>
      </c>
      <c r="I23" s="14">
        <v>1801233.94</v>
      </c>
      <c r="J23" s="10">
        <v>2329244.5500000003</v>
      </c>
      <c r="K23" s="18">
        <f t="shared" si="5"/>
        <v>0.43089143950720649</v>
      </c>
      <c r="L23" s="18">
        <f t="shared" si="6"/>
        <v>0.77331250597967471</v>
      </c>
      <c r="M23" s="23">
        <v>1330250</v>
      </c>
      <c r="N23" s="23">
        <v>929612.08</v>
      </c>
      <c r="O23" s="56">
        <v>926664.28</v>
      </c>
      <c r="P23" s="18">
        <f t="shared" si="7"/>
        <v>0.69882509302762641</v>
      </c>
      <c r="Q23" s="18">
        <f t="shared" si="8"/>
        <v>1.0031810873297069</v>
      </c>
      <c r="R23" s="23">
        <v>0</v>
      </c>
      <c r="S23" s="23">
        <v>0</v>
      </c>
      <c r="T23" s="56"/>
      <c r="U23" s="18" t="str">
        <f t="shared" si="9"/>
        <v xml:space="preserve"> </v>
      </c>
      <c r="V23" s="18" t="str">
        <f t="shared" si="56"/>
        <v xml:space="preserve"> </v>
      </c>
      <c r="W23" s="23">
        <v>150000</v>
      </c>
      <c r="X23" s="23">
        <v>145328.82</v>
      </c>
      <c r="Y23" s="56">
        <v>61467.3</v>
      </c>
      <c r="Z23" s="18">
        <f t="shared" si="10"/>
        <v>0.96885880000000002</v>
      </c>
      <c r="AA23" s="18" t="str">
        <f t="shared" si="25"/>
        <v>св.200</v>
      </c>
      <c r="AB23" s="23">
        <v>200000</v>
      </c>
      <c r="AC23" s="23">
        <v>40362.300000000003</v>
      </c>
      <c r="AD23" s="56">
        <v>33294.14</v>
      </c>
      <c r="AE23" s="18">
        <f t="shared" si="11"/>
        <v>0.2018115</v>
      </c>
      <c r="AF23" s="18">
        <f t="shared" si="26"/>
        <v>1.2122944157740672</v>
      </c>
      <c r="AG23" s="23">
        <v>2500000</v>
      </c>
      <c r="AH23" s="23">
        <v>685930.74</v>
      </c>
      <c r="AI23" s="56">
        <v>1307818.83</v>
      </c>
      <c r="AJ23" s="18">
        <f t="shared" si="12"/>
        <v>0.27437229600000002</v>
      </c>
      <c r="AK23" s="18">
        <f t="shared" si="27"/>
        <v>0.52448452665267098</v>
      </c>
      <c r="AL23" s="23">
        <v>0</v>
      </c>
      <c r="AM23" s="23">
        <v>0</v>
      </c>
      <c r="AN23" s="56"/>
      <c r="AO23" s="18" t="str">
        <f t="shared" si="55"/>
        <v xml:space="preserve"> </v>
      </c>
      <c r="AP23" s="18" t="str">
        <f t="shared" si="28"/>
        <v xml:space="preserve"> </v>
      </c>
      <c r="AQ23" s="6">
        <v>70000</v>
      </c>
      <c r="AR23" s="6">
        <v>91750</v>
      </c>
      <c r="AS23" s="6">
        <v>58460</v>
      </c>
      <c r="AT23" s="18">
        <f t="shared" si="13"/>
        <v>1.3107142857142857</v>
      </c>
      <c r="AU23" s="18">
        <f t="shared" si="54"/>
        <v>1.5694491960314745</v>
      </c>
      <c r="AV23" s="23">
        <v>0</v>
      </c>
      <c r="AW23" s="23">
        <v>0</v>
      </c>
      <c r="AX23" s="56"/>
      <c r="AY23" s="18" t="str">
        <f t="shared" si="14"/>
        <v xml:space="preserve"> </v>
      </c>
      <c r="AZ23" s="18" t="str">
        <f t="shared" si="29"/>
        <v xml:space="preserve"> </v>
      </c>
      <c r="BA23" s="23">
        <v>0</v>
      </c>
      <c r="BB23" s="23">
        <v>0</v>
      </c>
      <c r="BC23" s="56"/>
      <c r="BD23" s="18" t="str">
        <f t="shared" si="30"/>
        <v xml:space="preserve"> </v>
      </c>
      <c r="BE23" s="18" t="str">
        <f t="shared" si="31"/>
        <v xml:space="preserve"> </v>
      </c>
      <c r="BF23" s="23">
        <v>0</v>
      </c>
      <c r="BG23" s="23">
        <v>0</v>
      </c>
      <c r="BH23" s="56"/>
      <c r="BI23" s="18" t="str">
        <f t="shared" si="15"/>
        <v xml:space="preserve"> </v>
      </c>
      <c r="BJ23" s="18" t="str">
        <f t="shared" si="32"/>
        <v xml:space="preserve"> </v>
      </c>
      <c r="BK23" s="23">
        <v>0</v>
      </c>
      <c r="BL23" s="23">
        <v>0</v>
      </c>
      <c r="BM23" s="56"/>
      <c r="BN23" s="18" t="str">
        <f t="shared" si="51"/>
        <v xml:space="preserve"> </v>
      </c>
      <c r="BO23" s="18" t="str">
        <f t="shared" si="33"/>
        <v xml:space="preserve"> </v>
      </c>
      <c r="BP23" s="23">
        <v>0</v>
      </c>
      <c r="BQ23" s="23">
        <v>0</v>
      </c>
      <c r="BR23" s="56"/>
      <c r="BS23" s="18" t="str">
        <f t="shared" si="16"/>
        <v xml:space="preserve"> </v>
      </c>
      <c r="BT23" s="18" t="str">
        <f t="shared" si="17"/>
        <v xml:space="preserve"> </v>
      </c>
      <c r="BU23" s="23">
        <v>70000</v>
      </c>
      <c r="BV23" s="23">
        <v>91750</v>
      </c>
      <c r="BW23" s="56">
        <v>58460</v>
      </c>
      <c r="BX23" s="18">
        <f t="shared" si="18"/>
        <v>1.3107142857142857</v>
      </c>
      <c r="BY23" s="18">
        <f t="shared" si="34"/>
        <v>1.5694491960314745</v>
      </c>
      <c r="BZ23" s="23">
        <v>0</v>
      </c>
      <c r="CA23" s="23">
        <v>0</v>
      </c>
      <c r="CB23" s="56"/>
      <c r="CC23" s="18" t="str">
        <f t="shared" si="19"/>
        <v xml:space="preserve"> </v>
      </c>
      <c r="CD23" s="18" t="str">
        <f t="shared" si="35"/>
        <v xml:space="preserve"> </v>
      </c>
      <c r="CE23" s="17">
        <v>0</v>
      </c>
      <c r="CF23" s="17">
        <v>0</v>
      </c>
      <c r="CG23" s="17">
        <v>0</v>
      </c>
      <c r="CH23" s="18" t="str">
        <f t="shared" si="36"/>
        <v xml:space="preserve"> </v>
      </c>
      <c r="CI23" s="18" t="str">
        <f t="shared" si="48"/>
        <v xml:space="preserve"> </v>
      </c>
      <c r="CJ23" s="23">
        <v>0</v>
      </c>
      <c r="CK23" s="23">
        <v>0</v>
      </c>
      <c r="CL23" s="56"/>
      <c r="CM23" s="18" t="str">
        <f t="shared" si="37"/>
        <v xml:space="preserve"> </v>
      </c>
      <c r="CN23" s="18" t="str">
        <f t="shared" si="38"/>
        <v xml:space="preserve"> </v>
      </c>
      <c r="CO23" s="23">
        <v>0</v>
      </c>
      <c r="CP23" s="23">
        <v>0</v>
      </c>
      <c r="CQ23" s="56"/>
      <c r="CR23" s="18" t="str">
        <f t="shared" si="39"/>
        <v xml:space="preserve"> </v>
      </c>
      <c r="CS23" s="18" t="str">
        <f t="shared" si="40"/>
        <v xml:space="preserve"> </v>
      </c>
      <c r="CT23" s="23">
        <v>0</v>
      </c>
      <c r="CU23" s="23">
        <v>0</v>
      </c>
      <c r="CV23" s="56"/>
      <c r="CW23" s="18" t="str">
        <f t="shared" si="41"/>
        <v xml:space="preserve"> </v>
      </c>
      <c r="CX23" s="18" t="str">
        <f t="shared" si="42"/>
        <v xml:space="preserve"> </v>
      </c>
      <c r="CY23" s="23">
        <v>0</v>
      </c>
      <c r="CZ23" s="23">
        <v>0</v>
      </c>
      <c r="DA23" s="56"/>
      <c r="DB23" s="18" t="str">
        <f t="shared" si="20"/>
        <v xml:space="preserve"> </v>
      </c>
      <c r="DC23" s="18" t="str">
        <f t="shared" si="43"/>
        <v xml:space="preserve"> </v>
      </c>
      <c r="DD23" s="23">
        <v>0</v>
      </c>
      <c r="DE23" s="23">
        <v>0</v>
      </c>
      <c r="DF23" s="56"/>
      <c r="DG23" s="18" t="str">
        <f t="shared" si="21"/>
        <v xml:space="preserve"> </v>
      </c>
      <c r="DH23" s="18" t="str">
        <f t="shared" si="44"/>
        <v xml:space="preserve"> </v>
      </c>
      <c r="DI23" s="23">
        <v>0</v>
      </c>
      <c r="DJ23" s="56"/>
      <c r="DK23" s="18" t="str">
        <f t="shared" si="45"/>
        <v xml:space="preserve"> </v>
      </c>
      <c r="DL23" s="23">
        <v>0</v>
      </c>
      <c r="DM23" s="23">
        <v>0</v>
      </c>
      <c r="DN23" s="56"/>
      <c r="DO23" s="18" t="str">
        <f t="shared" si="22"/>
        <v xml:space="preserve"> </v>
      </c>
      <c r="DP23" s="18" t="str">
        <f t="shared" si="46"/>
        <v xml:space="preserve"> </v>
      </c>
      <c r="DQ23" s="23">
        <v>0</v>
      </c>
      <c r="DR23" s="23">
        <v>0</v>
      </c>
      <c r="DS23" s="56"/>
      <c r="DT23" s="18" t="str">
        <f t="shared" si="23"/>
        <v xml:space="preserve"> </v>
      </c>
      <c r="DU23" s="18" t="str">
        <f t="shared" si="47"/>
        <v xml:space="preserve"> </v>
      </c>
    </row>
    <row r="24" spans="1:125" s="38" customFormat="1" ht="32.1" customHeight="1" x14ac:dyDescent="0.25">
      <c r="A24" s="12"/>
      <c r="B24" s="4" t="s">
        <v>124</v>
      </c>
      <c r="C24" s="20">
        <v>66149435.710000001</v>
      </c>
      <c r="D24" s="20">
        <v>51094938.210000001</v>
      </c>
      <c r="E24" s="20">
        <v>51899264.349999994</v>
      </c>
      <c r="F24" s="16">
        <f t="shared" si="3"/>
        <v>0.77241684167951008</v>
      </c>
      <c r="G24" s="16">
        <f t="shared" si="4"/>
        <v>0.984502166840444</v>
      </c>
      <c r="H24" s="15">
        <v>60209315.520000003</v>
      </c>
      <c r="I24" s="15">
        <v>45939335.43999999</v>
      </c>
      <c r="J24" s="15">
        <v>47803896.600000001</v>
      </c>
      <c r="K24" s="16">
        <f t="shared" si="5"/>
        <v>0.76299381654222775</v>
      </c>
      <c r="L24" s="16">
        <f t="shared" si="6"/>
        <v>0.96099562394250493</v>
      </c>
      <c r="M24" s="15">
        <v>47661615.520000003</v>
      </c>
      <c r="N24" s="15">
        <v>39601927.390000001</v>
      </c>
      <c r="O24" s="15">
        <v>40773384.860000007</v>
      </c>
      <c r="P24" s="16">
        <f t="shared" si="7"/>
        <v>0.83089771418642</v>
      </c>
      <c r="Q24" s="16">
        <f t="shared" si="8"/>
        <v>0.9712690650034983</v>
      </c>
      <c r="R24" s="15">
        <v>2324900</v>
      </c>
      <c r="S24" s="15">
        <v>1952832.41</v>
      </c>
      <c r="T24" s="15">
        <v>1928453.03</v>
      </c>
      <c r="U24" s="16">
        <f t="shared" si="9"/>
        <v>0.83996404576540928</v>
      </c>
      <c r="V24" s="16">
        <f t="shared" si="24"/>
        <v>1.0126419361118688</v>
      </c>
      <c r="W24" s="15">
        <v>0</v>
      </c>
      <c r="X24" s="15">
        <v>26031.9</v>
      </c>
      <c r="Y24" s="15">
        <v>4802.04</v>
      </c>
      <c r="Z24" s="16" t="str">
        <f t="shared" si="10"/>
        <v xml:space="preserve"> </v>
      </c>
      <c r="AA24" s="16" t="str">
        <f t="shared" si="25"/>
        <v>св.200</v>
      </c>
      <c r="AB24" s="15">
        <v>2398000</v>
      </c>
      <c r="AC24" s="15">
        <v>1012870.5</v>
      </c>
      <c r="AD24" s="15">
        <v>738182.69000000018</v>
      </c>
      <c r="AE24" s="16">
        <f t="shared" si="11"/>
        <v>0.42238135946622185</v>
      </c>
      <c r="AF24" s="16">
        <f t="shared" si="26"/>
        <v>1.3721135888461429</v>
      </c>
      <c r="AG24" s="15">
        <v>7820000</v>
      </c>
      <c r="AH24" s="15">
        <v>3342476.24</v>
      </c>
      <c r="AI24" s="15">
        <v>4355384.9400000004</v>
      </c>
      <c r="AJ24" s="16">
        <f t="shared" si="12"/>
        <v>0.42742662915601026</v>
      </c>
      <c r="AK24" s="16">
        <f t="shared" si="27"/>
        <v>0.76743532111308621</v>
      </c>
      <c r="AL24" s="15">
        <v>4800</v>
      </c>
      <c r="AM24" s="15">
        <v>3197</v>
      </c>
      <c r="AN24" s="15">
        <v>3695</v>
      </c>
      <c r="AO24" s="16">
        <f t="shared" si="55"/>
        <v>0.66604166666666664</v>
      </c>
      <c r="AP24" s="16">
        <f t="shared" si="28"/>
        <v>0.86522327469553451</v>
      </c>
      <c r="AQ24" s="15">
        <v>5940120.1899999995</v>
      </c>
      <c r="AR24" s="15">
        <v>5155602.7699999996</v>
      </c>
      <c r="AS24" s="15">
        <v>4095367.75</v>
      </c>
      <c r="AT24" s="16">
        <f t="shared" si="13"/>
        <v>0.86792903259420418</v>
      </c>
      <c r="AU24" s="16">
        <f t="shared" si="54"/>
        <v>1.2588864015936052</v>
      </c>
      <c r="AV24" s="15">
        <v>600000</v>
      </c>
      <c r="AW24" s="15">
        <v>405647.7</v>
      </c>
      <c r="AX24" s="15">
        <v>377075.76</v>
      </c>
      <c r="AY24" s="16">
        <f t="shared" si="14"/>
        <v>0.67607950000000006</v>
      </c>
      <c r="AZ24" s="16">
        <f t="shared" si="29"/>
        <v>1.0757724124191914</v>
      </c>
      <c r="BA24" s="15">
        <v>556122.76</v>
      </c>
      <c r="BB24" s="15">
        <v>367115.43</v>
      </c>
      <c r="BC24" s="15">
        <v>10954.91</v>
      </c>
      <c r="BD24" s="16">
        <f t="shared" si="30"/>
        <v>0.66013379851599674</v>
      </c>
      <c r="BE24" s="16" t="str">
        <f t="shared" si="31"/>
        <v>св.200</v>
      </c>
      <c r="BF24" s="15">
        <v>367000</v>
      </c>
      <c r="BG24" s="15">
        <v>216323.82</v>
      </c>
      <c r="BH24" s="15">
        <v>237267.87</v>
      </c>
      <c r="BI24" s="16">
        <f t="shared" si="15"/>
        <v>0.58943820163487737</v>
      </c>
      <c r="BJ24" s="16">
        <f t="shared" si="32"/>
        <v>0.91172825043694294</v>
      </c>
      <c r="BK24" s="15">
        <v>0</v>
      </c>
      <c r="BL24" s="15">
        <v>0</v>
      </c>
      <c r="BM24" s="15">
        <v>0</v>
      </c>
      <c r="BN24" s="16" t="str">
        <f t="shared" si="51"/>
        <v xml:space="preserve"> </v>
      </c>
      <c r="BO24" s="16" t="str">
        <f t="shared" si="33"/>
        <v xml:space="preserve"> </v>
      </c>
      <c r="BP24" s="15">
        <v>1000000</v>
      </c>
      <c r="BQ24" s="15">
        <v>594311.93999999994</v>
      </c>
      <c r="BR24" s="15">
        <v>559585.18000000005</v>
      </c>
      <c r="BS24" s="16">
        <f t="shared" si="16"/>
        <v>0.59431193999999998</v>
      </c>
      <c r="BT24" s="16">
        <f t="shared" si="17"/>
        <v>1.0620580409223845</v>
      </c>
      <c r="BU24" s="15">
        <v>1693887.34</v>
      </c>
      <c r="BV24" s="15">
        <v>1799323.66</v>
      </c>
      <c r="BW24" s="15">
        <v>302606.64</v>
      </c>
      <c r="BX24" s="16">
        <f t="shared" si="18"/>
        <v>1.062245178596116</v>
      </c>
      <c r="BY24" s="16" t="str">
        <f t="shared" si="34"/>
        <v>св.200</v>
      </c>
      <c r="BZ24" s="15">
        <v>155568</v>
      </c>
      <c r="CA24" s="15">
        <v>155568</v>
      </c>
      <c r="CB24" s="15">
        <v>896803.6</v>
      </c>
      <c r="CC24" s="16">
        <f t="shared" si="19"/>
        <v>1</v>
      </c>
      <c r="CD24" s="16">
        <f t="shared" si="35"/>
        <v>0.17346941961428344</v>
      </c>
      <c r="CE24" s="20">
        <v>747084.55</v>
      </c>
      <c r="CF24" s="20">
        <v>894298</v>
      </c>
      <c r="CG24" s="20">
        <v>1405887.66</v>
      </c>
      <c r="CH24" s="16">
        <f t="shared" si="36"/>
        <v>1.1970505881830911</v>
      </c>
      <c r="CI24" s="16">
        <f t="shared" si="48"/>
        <v>0.63610914687166398</v>
      </c>
      <c r="CJ24" s="15">
        <v>500000</v>
      </c>
      <c r="CK24" s="15">
        <v>647213.44999999995</v>
      </c>
      <c r="CL24" s="15">
        <v>350229.32</v>
      </c>
      <c r="CM24" s="16">
        <f t="shared" si="37"/>
        <v>1.2944268999999999</v>
      </c>
      <c r="CN24" s="16">
        <f t="shared" si="38"/>
        <v>1.8479704954456695</v>
      </c>
      <c r="CO24" s="15">
        <v>247084.55</v>
      </c>
      <c r="CP24" s="15">
        <v>247084.55</v>
      </c>
      <c r="CQ24" s="15">
        <v>1055658.3399999999</v>
      </c>
      <c r="CR24" s="16">
        <f t="shared" si="39"/>
        <v>1</v>
      </c>
      <c r="CS24" s="16">
        <f t="shared" si="40"/>
        <v>0.23405730873115635</v>
      </c>
      <c r="CT24" s="15">
        <v>0</v>
      </c>
      <c r="CU24" s="15">
        <v>0</v>
      </c>
      <c r="CV24" s="15">
        <v>0</v>
      </c>
      <c r="CW24" s="30" t="str">
        <f t="shared" si="41"/>
        <v xml:space="preserve"> </v>
      </c>
      <c r="CX24" s="30" t="str">
        <f t="shared" si="42"/>
        <v xml:space="preserve"> </v>
      </c>
      <c r="CY24" s="15">
        <v>0</v>
      </c>
      <c r="CZ24" s="15">
        <v>0</v>
      </c>
      <c r="DA24" s="15">
        <v>0</v>
      </c>
      <c r="DB24" s="16" t="str">
        <f t="shared" si="20"/>
        <v xml:space="preserve"> </v>
      </c>
      <c r="DC24" s="16" t="str">
        <f t="shared" si="43"/>
        <v xml:space="preserve"> </v>
      </c>
      <c r="DD24" s="15">
        <v>199400</v>
      </c>
      <c r="DE24" s="15">
        <v>143903.5</v>
      </c>
      <c r="DF24" s="15">
        <v>207898.18000000002</v>
      </c>
      <c r="DG24" s="16">
        <f t="shared" si="21"/>
        <v>0.72168254764292883</v>
      </c>
      <c r="DH24" s="16">
        <f t="shared" si="44"/>
        <v>0.69218258668738697</v>
      </c>
      <c r="DI24" s="15">
        <v>-19644</v>
      </c>
      <c r="DJ24" s="15">
        <v>-21557.98</v>
      </c>
      <c r="DK24" s="16" t="str">
        <f>IF(DI24&lt;=0," ",IF(DI24/DJ24*100&gt;200,"св.200",DI24/DJ24))</f>
        <v xml:space="preserve"> </v>
      </c>
      <c r="DL24" s="15">
        <v>410000</v>
      </c>
      <c r="DM24" s="15">
        <v>410000</v>
      </c>
      <c r="DN24" s="15">
        <v>0</v>
      </c>
      <c r="DO24" s="16">
        <f t="shared" si="22"/>
        <v>1</v>
      </c>
      <c r="DP24" s="16" t="str">
        <f t="shared" si="46"/>
        <v xml:space="preserve"> </v>
      </c>
      <c r="DQ24" s="15">
        <v>211057.53999999998</v>
      </c>
      <c r="DR24" s="15">
        <v>188754.72</v>
      </c>
      <c r="DS24" s="15">
        <v>118845.93</v>
      </c>
      <c r="DT24" s="16">
        <f t="shared" si="23"/>
        <v>0.89432824811660372</v>
      </c>
      <c r="DU24" s="16">
        <f t="shared" si="47"/>
        <v>1.5882304088999937</v>
      </c>
    </row>
    <row r="25" spans="1:125" s="39" customFormat="1" ht="16.5" customHeight="1" outlineLevel="1" x14ac:dyDescent="0.25">
      <c r="A25" s="11">
        <v>16</v>
      </c>
      <c r="B25" s="5" t="s">
        <v>61</v>
      </c>
      <c r="C25" s="17">
        <v>59171094.140000001</v>
      </c>
      <c r="D25" s="17">
        <v>47901871.380000003</v>
      </c>
      <c r="E25" s="17">
        <v>47464938.240000002</v>
      </c>
      <c r="F25" s="18">
        <f t="shared" si="3"/>
        <v>0.80954851479783707</v>
      </c>
      <c r="G25" s="18">
        <f t="shared" si="4"/>
        <v>1.0092053873069571</v>
      </c>
      <c r="H25" s="10">
        <v>54519765.520000003</v>
      </c>
      <c r="I25" s="14">
        <v>43843145.049999997</v>
      </c>
      <c r="J25" s="10">
        <v>44723325.109999999</v>
      </c>
      <c r="K25" s="18">
        <f t="shared" si="5"/>
        <v>0.80416972875491555</v>
      </c>
      <c r="L25" s="18">
        <f t="shared" si="6"/>
        <v>0.9803194405193455</v>
      </c>
      <c r="M25" s="23">
        <v>46974865.520000003</v>
      </c>
      <c r="N25" s="23">
        <v>39178769.130000003</v>
      </c>
      <c r="O25" s="56">
        <v>40290209.840000004</v>
      </c>
      <c r="P25" s="18">
        <f t="shared" si="7"/>
        <v>0.83403685558863949</v>
      </c>
      <c r="Q25" s="18">
        <f t="shared" si="8"/>
        <v>0.97241412456242493</v>
      </c>
      <c r="R25" s="23">
        <v>2324900</v>
      </c>
      <c r="S25" s="23">
        <v>1952832.41</v>
      </c>
      <c r="T25" s="56">
        <v>1928453.03</v>
      </c>
      <c r="U25" s="18">
        <f t="shared" si="9"/>
        <v>0.83996404576540928</v>
      </c>
      <c r="V25" s="18">
        <f t="shared" ref="V25:V29" si="57">IF(S25=0," ",IF(S25/T25*100&gt;200,"св.200",S25/T25))</f>
        <v>1.0126419361118688</v>
      </c>
      <c r="W25" s="23">
        <v>0</v>
      </c>
      <c r="X25" s="23">
        <v>0</v>
      </c>
      <c r="Y25" s="56"/>
      <c r="Z25" s="18" t="str">
        <f t="shared" si="10"/>
        <v xml:space="preserve"> </v>
      </c>
      <c r="AA25" s="18" t="str">
        <f t="shared" si="25"/>
        <v xml:space="preserve"> </v>
      </c>
      <c r="AB25" s="23">
        <v>1900000</v>
      </c>
      <c r="AC25" s="23">
        <v>949272.11</v>
      </c>
      <c r="AD25" s="56">
        <v>568049.76</v>
      </c>
      <c r="AE25" s="18">
        <f t="shared" si="11"/>
        <v>0.49961689999999997</v>
      </c>
      <c r="AF25" s="18">
        <f t="shared" si="26"/>
        <v>1.6711073163731289</v>
      </c>
      <c r="AG25" s="23">
        <v>3320000</v>
      </c>
      <c r="AH25" s="23">
        <v>1762271.4</v>
      </c>
      <c r="AI25" s="56">
        <v>1936612.48</v>
      </c>
      <c r="AJ25" s="18">
        <f t="shared" si="12"/>
        <v>0.53080463855421689</v>
      </c>
      <c r="AK25" s="18">
        <f t="shared" si="27"/>
        <v>0.90997626949094113</v>
      </c>
      <c r="AL25" s="23">
        <v>0</v>
      </c>
      <c r="AM25" s="23">
        <v>0</v>
      </c>
      <c r="AN25" s="56"/>
      <c r="AO25" s="18" t="str">
        <f t="shared" si="55"/>
        <v xml:space="preserve"> </v>
      </c>
      <c r="AP25" s="18" t="str">
        <f t="shared" si="28"/>
        <v xml:space="preserve"> </v>
      </c>
      <c r="AQ25" s="6">
        <v>4651328.62</v>
      </c>
      <c r="AR25" s="6">
        <v>4058726.33</v>
      </c>
      <c r="AS25" s="6">
        <v>2741613.1300000004</v>
      </c>
      <c r="AT25" s="18">
        <f t="shared" si="13"/>
        <v>0.87259505005690186</v>
      </c>
      <c r="AU25" s="18">
        <f t="shared" si="54"/>
        <v>1.4804154114917008</v>
      </c>
      <c r="AV25" s="23">
        <v>600000</v>
      </c>
      <c r="AW25" s="23">
        <v>405647.7</v>
      </c>
      <c r="AX25" s="56">
        <v>377075.76</v>
      </c>
      <c r="AY25" s="18">
        <f t="shared" si="14"/>
        <v>0.67607950000000006</v>
      </c>
      <c r="AZ25" s="18">
        <f t="shared" si="29"/>
        <v>1.0757724124191914</v>
      </c>
      <c r="BA25" s="23">
        <v>635</v>
      </c>
      <c r="BB25" s="23">
        <v>635</v>
      </c>
      <c r="BC25" s="56">
        <v>1364</v>
      </c>
      <c r="BD25" s="18">
        <f t="shared" si="30"/>
        <v>1</v>
      </c>
      <c r="BE25" s="18">
        <f t="shared" si="31"/>
        <v>0.46554252199413487</v>
      </c>
      <c r="BF25" s="23">
        <v>295000</v>
      </c>
      <c r="BG25" s="23">
        <v>154817.82</v>
      </c>
      <c r="BH25" s="56">
        <v>185297.93</v>
      </c>
      <c r="BI25" s="18">
        <f t="shared" si="15"/>
        <v>0.52480616949152548</v>
      </c>
      <c r="BJ25" s="18">
        <f t="shared" si="32"/>
        <v>0.83550755262079834</v>
      </c>
      <c r="BK25" s="23">
        <v>0</v>
      </c>
      <c r="BL25" s="23">
        <v>0</v>
      </c>
      <c r="BM25" s="56"/>
      <c r="BN25" s="18" t="str">
        <f t="shared" si="51"/>
        <v xml:space="preserve"> </v>
      </c>
      <c r="BO25" s="18" t="str">
        <f t="shared" si="33"/>
        <v xml:space="preserve"> </v>
      </c>
      <c r="BP25" s="23">
        <v>1000000</v>
      </c>
      <c r="BQ25" s="23">
        <v>594311.93999999994</v>
      </c>
      <c r="BR25" s="56">
        <v>559585.18000000005</v>
      </c>
      <c r="BS25" s="18">
        <f t="shared" si="16"/>
        <v>0.59431193999999998</v>
      </c>
      <c r="BT25" s="18">
        <f t="shared" si="17"/>
        <v>1.0620580409223845</v>
      </c>
      <c r="BU25" s="23">
        <v>1583987.34</v>
      </c>
      <c r="BV25" s="23">
        <v>1689473.66</v>
      </c>
      <c r="BW25" s="56">
        <v>250512.17</v>
      </c>
      <c r="BX25" s="18">
        <f t="shared" si="18"/>
        <v>1.0665954312488379</v>
      </c>
      <c r="BY25" s="18" t="str">
        <f t="shared" si="34"/>
        <v>св.200</v>
      </c>
      <c r="BZ25" s="23">
        <v>103428</v>
      </c>
      <c r="CA25" s="23">
        <v>103428</v>
      </c>
      <c r="CB25" s="56"/>
      <c r="CC25" s="18">
        <f t="shared" si="19"/>
        <v>1</v>
      </c>
      <c r="CD25" s="18" t="str">
        <f t="shared" si="35"/>
        <v xml:space="preserve"> </v>
      </c>
      <c r="CE25" s="17">
        <v>747084.55</v>
      </c>
      <c r="CF25" s="17">
        <v>894298</v>
      </c>
      <c r="CG25" s="17">
        <v>1074887.6599999999</v>
      </c>
      <c r="CH25" s="18">
        <f t="shared" si="36"/>
        <v>1.1970505881830911</v>
      </c>
      <c r="CI25" s="18">
        <f t="shared" si="48"/>
        <v>0.83199206138434978</v>
      </c>
      <c r="CJ25" s="23">
        <v>500000</v>
      </c>
      <c r="CK25" s="23">
        <v>647213.44999999995</v>
      </c>
      <c r="CL25" s="56">
        <v>350229.32</v>
      </c>
      <c r="CM25" s="18">
        <f t="shared" si="37"/>
        <v>1.2944268999999999</v>
      </c>
      <c r="CN25" s="18">
        <f t="shared" si="38"/>
        <v>1.8479704954456695</v>
      </c>
      <c r="CO25" s="23">
        <v>247084.55</v>
      </c>
      <c r="CP25" s="23">
        <v>247084.55</v>
      </c>
      <c r="CQ25" s="56">
        <v>724658.34</v>
      </c>
      <c r="CR25" s="18">
        <f t="shared" si="39"/>
        <v>1</v>
      </c>
      <c r="CS25" s="18">
        <f t="shared" si="40"/>
        <v>0.34096695830479229</v>
      </c>
      <c r="CT25" s="23">
        <v>0</v>
      </c>
      <c r="CU25" s="23">
        <v>0</v>
      </c>
      <c r="CV25" s="56"/>
      <c r="CW25" s="18" t="str">
        <f t="shared" si="41"/>
        <v xml:space="preserve"> </v>
      </c>
      <c r="CX25" s="18" t="str">
        <f t="shared" si="42"/>
        <v xml:space="preserve"> </v>
      </c>
      <c r="CY25" s="23">
        <v>0</v>
      </c>
      <c r="CZ25" s="23">
        <v>0</v>
      </c>
      <c r="DA25" s="56"/>
      <c r="DB25" s="18" t="str">
        <f t="shared" si="20"/>
        <v xml:space="preserve"> </v>
      </c>
      <c r="DC25" s="18" t="str">
        <f t="shared" si="43"/>
        <v xml:space="preserve"> </v>
      </c>
      <c r="DD25" s="23">
        <v>193900</v>
      </c>
      <c r="DE25" s="23">
        <v>139403.5</v>
      </c>
      <c r="DF25" s="56">
        <v>182335.2</v>
      </c>
      <c r="DG25" s="18">
        <f t="shared" si="21"/>
        <v>0.7189453326456936</v>
      </c>
      <c r="DH25" s="18">
        <f t="shared" si="44"/>
        <v>0.76454518929970727</v>
      </c>
      <c r="DI25" s="23">
        <v>-19547</v>
      </c>
      <c r="DJ25" s="56"/>
      <c r="DK25" s="18"/>
      <c r="DL25" s="23">
        <v>0</v>
      </c>
      <c r="DM25" s="23">
        <v>0</v>
      </c>
      <c r="DN25" s="56"/>
      <c r="DO25" s="18" t="str">
        <f t="shared" si="22"/>
        <v xml:space="preserve"> </v>
      </c>
      <c r="DP25" s="18" t="str">
        <f t="shared" si="46"/>
        <v xml:space="preserve"> </v>
      </c>
      <c r="DQ25" s="23">
        <v>127293.73</v>
      </c>
      <c r="DR25" s="23">
        <v>96257.71</v>
      </c>
      <c r="DS25" s="56">
        <v>110555.23</v>
      </c>
      <c r="DT25" s="18">
        <f t="shared" si="23"/>
        <v>0.75618579171181499</v>
      </c>
      <c r="DU25" s="18">
        <f t="shared" si="47"/>
        <v>0.87067531766701589</v>
      </c>
    </row>
    <row r="26" spans="1:125" s="39" customFormat="1" ht="15.75" customHeight="1" outlineLevel="1" x14ac:dyDescent="0.25">
      <c r="A26" s="11">
        <v>17</v>
      </c>
      <c r="B26" s="5" t="s">
        <v>67</v>
      </c>
      <c r="C26" s="17">
        <v>1591089.61</v>
      </c>
      <c r="D26" s="17">
        <v>641560.27</v>
      </c>
      <c r="E26" s="17">
        <v>1039848.98</v>
      </c>
      <c r="F26" s="18">
        <f t="shared" si="3"/>
        <v>0.4032207023210968</v>
      </c>
      <c r="G26" s="18">
        <f t="shared" si="4"/>
        <v>0.61697446681151724</v>
      </c>
      <c r="H26" s="10">
        <v>1115000</v>
      </c>
      <c r="I26" s="14">
        <v>325976.45999999996</v>
      </c>
      <c r="J26" s="10">
        <v>618156.94999999995</v>
      </c>
      <c r="K26" s="18">
        <f t="shared" si="5"/>
        <v>0.29235556950672642</v>
      </c>
      <c r="L26" s="18">
        <f t="shared" si="6"/>
        <v>0.5273360754093277</v>
      </c>
      <c r="M26" s="23">
        <v>210000</v>
      </c>
      <c r="N26" s="23">
        <v>120516.09</v>
      </c>
      <c r="O26" s="56">
        <v>145353.06</v>
      </c>
      <c r="P26" s="18">
        <f t="shared" si="7"/>
        <v>0.57388614285714279</v>
      </c>
      <c r="Q26" s="18">
        <f t="shared" si="8"/>
        <v>0.82912661075040317</v>
      </c>
      <c r="R26" s="23">
        <v>0</v>
      </c>
      <c r="S26" s="23">
        <v>0</v>
      </c>
      <c r="T26" s="56"/>
      <c r="U26" s="18" t="str">
        <f t="shared" si="9"/>
        <v xml:space="preserve"> </v>
      </c>
      <c r="V26" s="18" t="str">
        <f t="shared" si="57"/>
        <v xml:space="preserve"> </v>
      </c>
      <c r="W26" s="23">
        <v>0</v>
      </c>
      <c r="X26" s="23">
        <v>0</v>
      </c>
      <c r="Y26" s="56"/>
      <c r="Z26" s="18" t="str">
        <f t="shared" si="10"/>
        <v xml:space="preserve"> </v>
      </c>
      <c r="AA26" s="18" t="str">
        <f t="shared" si="25"/>
        <v xml:space="preserve"> </v>
      </c>
      <c r="AB26" s="23">
        <v>150000</v>
      </c>
      <c r="AC26" s="23">
        <v>16486.79</v>
      </c>
      <c r="AD26" s="56">
        <v>53660.54</v>
      </c>
      <c r="AE26" s="18">
        <f t="shared" si="11"/>
        <v>0.10991193333333334</v>
      </c>
      <c r="AF26" s="18">
        <f t="shared" si="26"/>
        <v>0.30724234232454611</v>
      </c>
      <c r="AG26" s="23">
        <v>755000</v>
      </c>
      <c r="AH26" s="23">
        <v>188973.58</v>
      </c>
      <c r="AI26" s="56">
        <v>419143.35</v>
      </c>
      <c r="AJ26" s="18">
        <f t="shared" si="12"/>
        <v>0.25029613245033111</v>
      </c>
      <c r="AK26" s="18">
        <f t="shared" si="27"/>
        <v>0.45085668184882333</v>
      </c>
      <c r="AL26" s="23">
        <v>0</v>
      </c>
      <c r="AM26" s="23">
        <v>0</v>
      </c>
      <c r="AN26" s="56"/>
      <c r="AO26" s="18" t="str">
        <f t="shared" si="55"/>
        <v xml:space="preserve"> </v>
      </c>
      <c r="AP26" s="18" t="str">
        <f t="shared" si="28"/>
        <v xml:space="preserve"> </v>
      </c>
      <c r="AQ26" s="6">
        <v>476089.61</v>
      </c>
      <c r="AR26" s="6">
        <v>315583.81000000006</v>
      </c>
      <c r="AS26" s="6">
        <v>421692.03</v>
      </c>
      <c r="AT26" s="18">
        <f t="shared" si="13"/>
        <v>0.66286640869982449</v>
      </c>
      <c r="AU26" s="18">
        <f t="shared" si="54"/>
        <v>0.74837508785736362</v>
      </c>
      <c r="AV26" s="23">
        <v>0</v>
      </c>
      <c r="AW26" s="23">
        <v>0</v>
      </c>
      <c r="AX26" s="56"/>
      <c r="AY26" s="18" t="str">
        <f t="shared" si="14"/>
        <v xml:space="preserve"> </v>
      </c>
      <c r="AZ26" s="18" t="str">
        <f t="shared" si="29"/>
        <v xml:space="preserve"> </v>
      </c>
      <c r="BA26" s="23">
        <v>355456</v>
      </c>
      <c r="BB26" s="23">
        <v>174846.67</v>
      </c>
      <c r="BC26" s="56">
        <v>7980.6</v>
      </c>
      <c r="BD26" s="18">
        <f t="shared" si="30"/>
        <v>0.49189398969211384</v>
      </c>
      <c r="BE26" s="18" t="str">
        <f t="shared" si="31"/>
        <v>св.200</v>
      </c>
      <c r="BF26" s="23">
        <v>72000</v>
      </c>
      <c r="BG26" s="23">
        <v>61506</v>
      </c>
      <c r="BH26" s="56">
        <v>49741.94</v>
      </c>
      <c r="BI26" s="18">
        <f t="shared" si="15"/>
        <v>0.85424999999999995</v>
      </c>
      <c r="BJ26" s="18">
        <f t="shared" si="32"/>
        <v>1.2365018332618309</v>
      </c>
      <c r="BK26" s="23">
        <v>0</v>
      </c>
      <c r="BL26" s="23">
        <v>0</v>
      </c>
      <c r="BM26" s="56"/>
      <c r="BN26" s="18" t="str">
        <f t="shared" si="51"/>
        <v xml:space="preserve"> </v>
      </c>
      <c r="BO26" s="18" t="str">
        <f t="shared" si="33"/>
        <v xml:space="preserve"> </v>
      </c>
      <c r="BP26" s="23">
        <v>0</v>
      </c>
      <c r="BQ26" s="23">
        <v>0</v>
      </c>
      <c r="BR26" s="56"/>
      <c r="BS26" s="18" t="str">
        <f t="shared" si="16"/>
        <v xml:space="preserve"> </v>
      </c>
      <c r="BT26" s="18" t="str">
        <f t="shared" si="17"/>
        <v xml:space="preserve"> </v>
      </c>
      <c r="BU26" s="23">
        <v>41700</v>
      </c>
      <c r="BV26" s="23">
        <v>63650</v>
      </c>
      <c r="BW26" s="56">
        <v>34369.49</v>
      </c>
      <c r="BX26" s="18">
        <f t="shared" si="18"/>
        <v>1.5263788968824941</v>
      </c>
      <c r="BY26" s="18">
        <f t="shared" si="34"/>
        <v>1.8519332116944418</v>
      </c>
      <c r="BZ26" s="23">
        <v>0</v>
      </c>
      <c r="CA26" s="23">
        <v>0</v>
      </c>
      <c r="CB26" s="56">
        <v>329600</v>
      </c>
      <c r="CC26" s="18" t="str">
        <f t="shared" si="19"/>
        <v xml:space="preserve"> </v>
      </c>
      <c r="CD26" s="18">
        <f t="shared" si="35"/>
        <v>0</v>
      </c>
      <c r="CE26" s="17">
        <v>0</v>
      </c>
      <c r="CF26" s="17">
        <v>0</v>
      </c>
      <c r="CG26" s="17">
        <v>0</v>
      </c>
      <c r="CH26" s="18" t="str">
        <f t="shared" si="36"/>
        <v xml:space="preserve"> </v>
      </c>
      <c r="CI26" s="18" t="str">
        <f t="shared" si="48"/>
        <v xml:space="preserve"> </v>
      </c>
      <c r="CJ26" s="23">
        <v>0</v>
      </c>
      <c r="CK26" s="23">
        <v>0</v>
      </c>
      <c r="CL26" s="56"/>
      <c r="CM26" s="18" t="str">
        <f t="shared" si="37"/>
        <v xml:space="preserve"> </v>
      </c>
      <c r="CN26" s="18" t="str">
        <f t="shared" si="38"/>
        <v xml:space="preserve"> </v>
      </c>
      <c r="CO26" s="23">
        <v>0</v>
      </c>
      <c r="CP26" s="23">
        <v>0</v>
      </c>
      <c r="CQ26" s="56"/>
      <c r="CR26" s="18" t="str">
        <f t="shared" si="39"/>
        <v xml:space="preserve"> </v>
      </c>
      <c r="CS26" s="18" t="str">
        <f t="shared" si="40"/>
        <v xml:space="preserve"> </v>
      </c>
      <c r="CT26" s="23">
        <v>0</v>
      </c>
      <c r="CU26" s="23">
        <v>0</v>
      </c>
      <c r="CV26" s="56"/>
      <c r="CW26" s="18" t="str">
        <f t="shared" si="41"/>
        <v xml:space="preserve"> </v>
      </c>
      <c r="CX26" s="18" t="str">
        <f t="shared" si="42"/>
        <v xml:space="preserve"> </v>
      </c>
      <c r="CY26" s="23">
        <v>0</v>
      </c>
      <c r="CZ26" s="23">
        <v>0</v>
      </c>
      <c r="DA26" s="56"/>
      <c r="DB26" s="18" t="str">
        <f t="shared" si="20"/>
        <v xml:space="preserve"> </v>
      </c>
      <c r="DC26" s="18" t="str">
        <f t="shared" si="43"/>
        <v xml:space="preserve"> </v>
      </c>
      <c r="DD26" s="23">
        <v>0</v>
      </c>
      <c r="DE26" s="23">
        <v>0</v>
      </c>
      <c r="DF26" s="56">
        <v>20562.98</v>
      </c>
      <c r="DG26" s="18" t="str">
        <f t="shared" si="21"/>
        <v xml:space="preserve"> </v>
      </c>
      <c r="DH26" s="18">
        <f t="shared" si="44"/>
        <v>0</v>
      </c>
      <c r="DI26" s="23">
        <v>0</v>
      </c>
      <c r="DJ26" s="56">
        <v>-20562.98</v>
      </c>
      <c r="DK26" s="18"/>
      <c r="DL26" s="23">
        <v>0</v>
      </c>
      <c r="DM26" s="23">
        <v>0</v>
      </c>
      <c r="DN26" s="56"/>
      <c r="DO26" s="18" t="str">
        <f t="shared" si="22"/>
        <v xml:space="preserve"> </v>
      </c>
      <c r="DP26" s="18" t="str">
        <f t="shared" si="46"/>
        <v xml:space="preserve"> </v>
      </c>
      <c r="DQ26" s="23">
        <v>6933.61</v>
      </c>
      <c r="DR26" s="23">
        <v>15581.14</v>
      </c>
      <c r="DS26" s="56"/>
      <c r="DT26" s="18" t="str">
        <f t="shared" si="23"/>
        <v>СВ.200</v>
      </c>
      <c r="DU26" s="18" t="str">
        <f t="shared" si="47"/>
        <v xml:space="preserve"> </v>
      </c>
    </row>
    <row r="27" spans="1:125" s="39" customFormat="1" ht="15.75" customHeight="1" outlineLevel="1" x14ac:dyDescent="0.25">
      <c r="A27" s="11">
        <v>18</v>
      </c>
      <c r="B27" s="5" t="s">
        <v>38</v>
      </c>
      <c r="C27" s="17">
        <v>330000</v>
      </c>
      <c r="D27" s="17">
        <v>168965.91</v>
      </c>
      <c r="E27" s="17">
        <v>124887.4</v>
      </c>
      <c r="F27" s="18">
        <f t="shared" si="3"/>
        <v>0.51201790909090905</v>
      </c>
      <c r="G27" s="18">
        <f t="shared" si="4"/>
        <v>1.3529460137692033</v>
      </c>
      <c r="H27" s="10">
        <v>330000</v>
      </c>
      <c r="I27" s="14">
        <v>168965.91</v>
      </c>
      <c r="J27" s="10">
        <v>124762.42</v>
      </c>
      <c r="K27" s="18">
        <f t="shared" si="5"/>
        <v>0.51201790909090905</v>
      </c>
      <c r="L27" s="18">
        <f t="shared" si="6"/>
        <v>1.3543013192594373</v>
      </c>
      <c r="M27" s="23">
        <v>70000</v>
      </c>
      <c r="N27" s="23">
        <v>43137.75</v>
      </c>
      <c r="O27" s="56">
        <v>47489.43</v>
      </c>
      <c r="P27" s="18">
        <f t="shared" si="7"/>
        <v>0.6162535714285714</v>
      </c>
      <c r="Q27" s="18">
        <f t="shared" si="8"/>
        <v>0.90836529307679625</v>
      </c>
      <c r="R27" s="23">
        <v>0</v>
      </c>
      <c r="S27" s="23">
        <v>0</v>
      </c>
      <c r="T27" s="56"/>
      <c r="U27" s="18" t="str">
        <f t="shared" si="9"/>
        <v xml:space="preserve"> </v>
      </c>
      <c r="V27" s="18" t="str">
        <f t="shared" si="57"/>
        <v xml:space="preserve"> </v>
      </c>
      <c r="W27" s="23">
        <v>0</v>
      </c>
      <c r="X27" s="23">
        <v>0</v>
      </c>
      <c r="Y27" s="56"/>
      <c r="Z27" s="18" t="str">
        <f t="shared" si="10"/>
        <v xml:space="preserve"> </v>
      </c>
      <c r="AA27" s="18" t="str">
        <f t="shared" si="25"/>
        <v xml:space="preserve"> </v>
      </c>
      <c r="AB27" s="23">
        <v>18000</v>
      </c>
      <c r="AC27" s="23">
        <v>17.8</v>
      </c>
      <c r="AD27" s="56">
        <v>1678.56</v>
      </c>
      <c r="AE27" s="18">
        <f t="shared" si="11"/>
        <v>9.8888888888888898E-4</v>
      </c>
      <c r="AF27" s="18">
        <f>IF(AC27&lt;=0," ",IF(AC27/AD27*100&gt;200,"св.200",AC27/AD27))</f>
        <v>1.0604327518825661E-2</v>
      </c>
      <c r="AG27" s="23">
        <v>240000</v>
      </c>
      <c r="AH27" s="23">
        <v>123610.36</v>
      </c>
      <c r="AI27" s="56">
        <v>73300.39</v>
      </c>
      <c r="AJ27" s="18">
        <f t="shared" si="12"/>
        <v>0.51504316666666672</v>
      </c>
      <c r="AK27" s="18">
        <f t="shared" si="27"/>
        <v>1.6863533741089236</v>
      </c>
      <c r="AL27" s="23">
        <v>2000</v>
      </c>
      <c r="AM27" s="23">
        <v>2200</v>
      </c>
      <c r="AN27" s="56">
        <v>2300</v>
      </c>
      <c r="AO27" s="18">
        <f t="shared" si="55"/>
        <v>1.1000000000000001</v>
      </c>
      <c r="AP27" s="18">
        <f t="shared" si="28"/>
        <v>0.95652173913043481</v>
      </c>
      <c r="AQ27" s="6">
        <v>0</v>
      </c>
      <c r="AR27" s="6">
        <v>0</v>
      </c>
      <c r="AS27" s="6">
        <v>124.98</v>
      </c>
      <c r="AT27" s="18" t="str">
        <f t="shared" si="13"/>
        <v xml:space="preserve"> </v>
      </c>
      <c r="AU27" s="18">
        <f t="shared" si="54"/>
        <v>0</v>
      </c>
      <c r="AV27" s="23">
        <v>0</v>
      </c>
      <c r="AW27" s="23">
        <v>0</v>
      </c>
      <c r="AX27" s="56"/>
      <c r="AY27" s="18" t="str">
        <f t="shared" si="14"/>
        <v xml:space="preserve"> </v>
      </c>
      <c r="AZ27" s="18" t="str">
        <f t="shared" si="29"/>
        <v xml:space="preserve"> </v>
      </c>
      <c r="BA27" s="23">
        <v>0</v>
      </c>
      <c r="BB27" s="23">
        <v>0</v>
      </c>
      <c r="BC27" s="56"/>
      <c r="BD27" s="18" t="str">
        <f t="shared" si="30"/>
        <v xml:space="preserve"> </v>
      </c>
      <c r="BE27" s="18" t="str">
        <f t="shared" si="31"/>
        <v xml:space="preserve"> </v>
      </c>
      <c r="BF27" s="23">
        <v>0</v>
      </c>
      <c r="BG27" s="23">
        <v>0</v>
      </c>
      <c r="BH27" s="56"/>
      <c r="BI27" s="18" t="str">
        <f t="shared" si="15"/>
        <v xml:space="preserve"> </v>
      </c>
      <c r="BJ27" s="18" t="str">
        <f t="shared" si="32"/>
        <v xml:space="preserve"> </v>
      </c>
      <c r="BK27" s="23">
        <v>0</v>
      </c>
      <c r="BL27" s="23">
        <v>0</v>
      </c>
      <c r="BM27" s="56"/>
      <c r="BN27" s="18" t="str">
        <f t="shared" si="51"/>
        <v xml:space="preserve"> </v>
      </c>
      <c r="BO27" s="18" t="str">
        <f t="shared" si="33"/>
        <v xml:space="preserve"> </v>
      </c>
      <c r="BP27" s="23">
        <v>0</v>
      </c>
      <c r="BQ27" s="23">
        <v>0</v>
      </c>
      <c r="BR27" s="56"/>
      <c r="BS27" s="18" t="str">
        <f t="shared" si="16"/>
        <v xml:space="preserve"> </v>
      </c>
      <c r="BT27" s="18" t="str">
        <f t="shared" si="17"/>
        <v xml:space="preserve"> </v>
      </c>
      <c r="BU27" s="23">
        <v>0</v>
      </c>
      <c r="BV27" s="23">
        <v>0</v>
      </c>
      <c r="BW27" s="56">
        <v>124.98</v>
      </c>
      <c r="BX27" s="18" t="str">
        <f t="shared" si="18"/>
        <v xml:space="preserve"> </v>
      </c>
      <c r="BY27" s="18">
        <f t="shared" si="34"/>
        <v>0</v>
      </c>
      <c r="BZ27" s="23">
        <v>0</v>
      </c>
      <c r="CA27" s="23">
        <v>0</v>
      </c>
      <c r="CB27" s="56"/>
      <c r="CC27" s="18" t="str">
        <f t="shared" si="19"/>
        <v xml:space="preserve"> </v>
      </c>
      <c r="CD27" s="18" t="str">
        <f t="shared" si="35"/>
        <v xml:space="preserve"> </v>
      </c>
      <c r="CE27" s="17">
        <v>0</v>
      </c>
      <c r="CF27" s="17">
        <v>0</v>
      </c>
      <c r="CG27" s="17">
        <v>0</v>
      </c>
      <c r="CH27" s="18" t="str">
        <f t="shared" si="36"/>
        <v xml:space="preserve"> </v>
      </c>
      <c r="CI27" s="18" t="str">
        <f t="shared" si="48"/>
        <v xml:space="preserve"> </v>
      </c>
      <c r="CJ27" s="23">
        <v>0</v>
      </c>
      <c r="CK27" s="23">
        <v>0</v>
      </c>
      <c r="CL27" s="56"/>
      <c r="CM27" s="18" t="str">
        <f t="shared" si="37"/>
        <v xml:space="preserve"> </v>
      </c>
      <c r="CN27" s="18" t="str">
        <f t="shared" si="38"/>
        <v xml:space="preserve"> </v>
      </c>
      <c r="CO27" s="23">
        <v>0</v>
      </c>
      <c r="CP27" s="23">
        <v>0</v>
      </c>
      <c r="CQ27" s="56"/>
      <c r="CR27" s="18" t="str">
        <f t="shared" si="39"/>
        <v xml:space="preserve"> </v>
      </c>
      <c r="CS27" s="18" t="str">
        <f t="shared" si="40"/>
        <v xml:space="preserve"> </v>
      </c>
      <c r="CT27" s="23">
        <v>0</v>
      </c>
      <c r="CU27" s="23">
        <v>0</v>
      </c>
      <c r="CV27" s="56"/>
      <c r="CW27" s="18" t="str">
        <f t="shared" si="41"/>
        <v xml:space="preserve"> </v>
      </c>
      <c r="CX27" s="18" t="str">
        <f t="shared" si="42"/>
        <v xml:space="preserve"> </v>
      </c>
      <c r="CY27" s="23">
        <v>0</v>
      </c>
      <c r="CZ27" s="23">
        <v>0</v>
      </c>
      <c r="DA27" s="56"/>
      <c r="DB27" s="18" t="str">
        <f t="shared" si="20"/>
        <v xml:space="preserve"> </v>
      </c>
      <c r="DC27" s="18" t="str">
        <f t="shared" si="43"/>
        <v xml:space="preserve"> </v>
      </c>
      <c r="DD27" s="23">
        <v>0</v>
      </c>
      <c r="DE27" s="23">
        <v>0</v>
      </c>
      <c r="DF27" s="56"/>
      <c r="DG27" s="18" t="str">
        <f t="shared" si="21"/>
        <v xml:space="preserve"> </v>
      </c>
      <c r="DH27" s="18" t="str">
        <f t="shared" si="44"/>
        <v xml:space="preserve"> </v>
      </c>
      <c r="DI27" s="23">
        <v>0</v>
      </c>
      <c r="DJ27" s="56"/>
      <c r="DK27" s="18"/>
      <c r="DL27" s="23">
        <v>0</v>
      </c>
      <c r="DM27" s="23">
        <v>0</v>
      </c>
      <c r="DN27" s="56"/>
      <c r="DO27" s="18" t="str">
        <f t="shared" si="22"/>
        <v xml:space="preserve"> </v>
      </c>
      <c r="DP27" s="18" t="str">
        <f>IF(DM27=0," ",IF(DM27/DN27*100&gt;200,"св.200",DM27/DN27))</f>
        <v xml:space="preserve"> </v>
      </c>
      <c r="DQ27" s="23">
        <v>0</v>
      </c>
      <c r="DR27" s="23">
        <v>0</v>
      </c>
      <c r="DS27" s="56"/>
      <c r="DT27" s="18" t="str">
        <f t="shared" si="23"/>
        <v xml:space="preserve"> </v>
      </c>
      <c r="DU27" s="18" t="str">
        <f>IF(DR27=0," ",IF(DR27/DS27*100&gt;200,"св.200",DR27/DS27))</f>
        <v xml:space="preserve"> </v>
      </c>
    </row>
    <row r="28" spans="1:125" s="39" customFormat="1" ht="16.5" customHeight="1" outlineLevel="1" x14ac:dyDescent="0.25">
      <c r="A28" s="11">
        <v>19</v>
      </c>
      <c r="B28" s="5" t="s">
        <v>108</v>
      </c>
      <c r="C28" s="17">
        <v>2872456.49</v>
      </c>
      <c r="D28" s="17">
        <v>1533928.3</v>
      </c>
      <c r="E28" s="17">
        <v>2162482.04</v>
      </c>
      <c r="F28" s="18">
        <f t="shared" si="3"/>
        <v>0.53401271884887624</v>
      </c>
      <c r="G28" s="18">
        <f t="shared" si="4"/>
        <v>0.70933689696678359</v>
      </c>
      <c r="H28" s="10">
        <v>2188250</v>
      </c>
      <c r="I28" s="14">
        <v>871733.14</v>
      </c>
      <c r="J28" s="10">
        <v>1252644.43</v>
      </c>
      <c r="K28" s="18">
        <f t="shared" si="5"/>
        <v>0.39836999428767278</v>
      </c>
      <c r="L28" s="18">
        <f t="shared" si="6"/>
        <v>0.6959142747315773</v>
      </c>
      <c r="M28" s="23">
        <v>311250</v>
      </c>
      <c r="N28" s="23">
        <v>197545</v>
      </c>
      <c r="O28" s="56">
        <v>220237.74</v>
      </c>
      <c r="P28" s="18">
        <f t="shared" si="7"/>
        <v>0.63468273092369476</v>
      </c>
      <c r="Q28" s="18">
        <f t="shared" si="8"/>
        <v>0.89696252785739627</v>
      </c>
      <c r="R28" s="23">
        <v>0</v>
      </c>
      <c r="S28" s="23">
        <v>0</v>
      </c>
      <c r="T28" s="56"/>
      <c r="U28" s="18" t="str">
        <f>IF(S28&lt;=0," ",IF(R28&lt;=0," ",IF(S28/R28*100&gt;200,"СВ.200",S28/R28)))</f>
        <v xml:space="preserve"> </v>
      </c>
      <c r="V28" s="18" t="str">
        <f t="shared" si="57"/>
        <v xml:space="preserve"> </v>
      </c>
      <c r="W28" s="23">
        <v>0</v>
      </c>
      <c r="X28" s="23">
        <v>26031.9</v>
      </c>
      <c r="Y28" s="56">
        <v>4802.04</v>
      </c>
      <c r="Z28" s="18" t="str">
        <f t="shared" si="10"/>
        <v xml:space="preserve"> </v>
      </c>
      <c r="AA28" s="18" t="str">
        <f t="shared" si="25"/>
        <v>св.200</v>
      </c>
      <c r="AB28" s="23">
        <v>165000</v>
      </c>
      <c r="AC28" s="23">
        <v>36491.589999999997</v>
      </c>
      <c r="AD28" s="56">
        <v>77760.149999999994</v>
      </c>
      <c r="AE28" s="18">
        <f t="shared" si="11"/>
        <v>0.22116115151515151</v>
      </c>
      <c r="AF28" s="18">
        <f t="shared" si="26"/>
        <v>0.4692839455685206</v>
      </c>
      <c r="AG28" s="23">
        <v>1710000</v>
      </c>
      <c r="AH28" s="23">
        <v>611467.65</v>
      </c>
      <c r="AI28" s="56">
        <v>949049.5</v>
      </c>
      <c r="AJ28" s="18">
        <f t="shared" si="12"/>
        <v>0.35758342105263158</v>
      </c>
      <c r="AK28" s="18">
        <f t="shared" si="27"/>
        <v>0.64429479178904792</v>
      </c>
      <c r="AL28" s="23">
        <v>2000</v>
      </c>
      <c r="AM28" s="23">
        <v>197</v>
      </c>
      <c r="AN28" s="56">
        <v>795</v>
      </c>
      <c r="AO28" s="18">
        <f t="shared" si="55"/>
        <v>9.8500000000000004E-2</v>
      </c>
      <c r="AP28" s="18">
        <f t="shared" si="28"/>
        <v>0.24779874213836478</v>
      </c>
      <c r="AQ28" s="6">
        <v>684206.49</v>
      </c>
      <c r="AR28" s="6">
        <v>662195.16</v>
      </c>
      <c r="AS28" s="6">
        <v>909837.61</v>
      </c>
      <c r="AT28" s="18">
        <f t="shared" si="13"/>
        <v>0.96782940483361979</v>
      </c>
      <c r="AU28" s="18">
        <f t="shared" si="54"/>
        <v>0.72781686833104209</v>
      </c>
      <c r="AV28" s="23">
        <v>0</v>
      </c>
      <c r="AW28" s="23">
        <v>0</v>
      </c>
      <c r="AX28" s="56"/>
      <c r="AY28" s="18" t="str">
        <f t="shared" si="14"/>
        <v xml:space="preserve"> </v>
      </c>
      <c r="AZ28" s="18" t="str">
        <f t="shared" si="29"/>
        <v xml:space="preserve"> </v>
      </c>
      <c r="BA28" s="23">
        <v>191633.76</v>
      </c>
      <c r="BB28" s="23">
        <v>191633.76</v>
      </c>
      <c r="BC28" s="56">
        <v>1610.31</v>
      </c>
      <c r="BD28" s="18">
        <f t="shared" si="30"/>
        <v>1</v>
      </c>
      <c r="BE28" s="18" t="str">
        <f t="shared" si="31"/>
        <v>св.200</v>
      </c>
      <c r="BF28" s="23">
        <v>0</v>
      </c>
      <c r="BG28" s="23">
        <v>0</v>
      </c>
      <c r="BH28" s="56">
        <v>2228</v>
      </c>
      <c r="BI28" s="18" t="str">
        <f t="shared" si="15"/>
        <v xml:space="preserve"> </v>
      </c>
      <c r="BJ28" s="18">
        <f t="shared" si="32"/>
        <v>0</v>
      </c>
      <c r="BK28" s="23">
        <v>0</v>
      </c>
      <c r="BL28" s="23">
        <v>0</v>
      </c>
      <c r="BM28" s="56"/>
      <c r="BN28" s="18" t="str">
        <f t="shared" si="51"/>
        <v xml:space="preserve"> </v>
      </c>
      <c r="BO28" s="18" t="str">
        <f t="shared" si="33"/>
        <v xml:space="preserve"> </v>
      </c>
      <c r="BP28" s="23">
        <v>0</v>
      </c>
      <c r="BQ28" s="23">
        <v>0</v>
      </c>
      <c r="BR28" s="56"/>
      <c r="BS28" s="18" t="str">
        <f t="shared" si="16"/>
        <v xml:space="preserve"> </v>
      </c>
      <c r="BT28" s="18" t="str">
        <f t="shared" si="17"/>
        <v xml:space="preserve"> </v>
      </c>
      <c r="BU28" s="23">
        <v>47000</v>
      </c>
      <c r="BV28" s="23">
        <v>25000</v>
      </c>
      <c r="BW28" s="56"/>
      <c r="BX28" s="18">
        <f t="shared" si="18"/>
        <v>0.53191489361702127</v>
      </c>
      <c r="BY28" s="18" t="str">
        <f t="shared" si="34"/>
        <v xml:space="preserve"> </v>
      </c>
      <c r="BZ28" s="23">
        <v>0</v>
      </c>
      <c r="CA28" s="23">
        <v>0</v>
      </c>
      <c r="CB28" s="56">
        <v>567203.6</v>
      </c>
      <c r="CC28" s="18" t="str">
        <f t="shared" si="19"/>
        <v xml:space="preserve"> </v>
      </c>
      <c r="CD28" s="18">
        <f t="shared" si="35"/>
        <v>0</v>
      </c>
      <c r="CE28" s="17">
        <v>0</v>
      </c>
      <c r="CF28" s="17">
        <v>0</v>
      </c>
      <c r="CG28" s="17">
        <v>331000</v>
      </c>
      <c r="CH28" s="18" t="str">
        <f t="shared" si="36"/>
        <v xml:space="preserve"> </v>
      </c>
      <c r="CI28" s="18">
        <f t="shared" si="48"/>
        <v>0</v>
      </c>
      <c r="CJ28" s="23">
        <v>0</v>
      </c>
      <c r="CK28" s="23">
        <v>0</v>
      </c>
      <c r="CL28" s="56"/>
      <c r="CM28" s="18" t="str">
        <f t="shared" si="37"/>
        <v xml:space="preserve"> </v>
      </c>
      <c r="CN28" s="18" t="str">
        <f t="shared" si="38"/>
        <v xml:space="preserve"> </v>
      </c>
      <c r="CO28" s="23">
        <v>0</v>
      </c>
      <c r="CP28" s="23">
        <v>0</v>
      </c>
      <c r="CQ28" s="56">
        <v>331000</v>
      </c>
      <c r="CR28" s="18" t="str">
        <f t="shared" si="39"/>
        <v xml:space="preserve"> </v>
      </c>
      <c r="CS28" s="18">
        <f t="shared" si="40"/>
        <v>0</v>
      </c>
      <c r="CT28" s="23">
        <v>0</v>
      </c>
      <c r="CU28" s="23">
        <v>0</v>
      </c>
      <c r="CV28" s="56"/>
      <c r="CW28" s="18" t="str">
        <f t="shared" si="41"/>
        <v xml:space="preserve"> </v>
      </c>
      <c r="CX28" s="18" t="str">
        <f t="shared" si="42"/>
        <v xml:space="preserve"> </v>
      </c>
      <c r="CY28" s="23">
        <v>0</v>
      </c>
      <c r="CZ28" s="23">
        <v>0</v>
      </c>
      <c r="DA28" s="56"/>
      <c r="DB28" s="18" t="str">
        <f t="shared" si="20"/>
        <v xml:space="preserve"> </v>
      </c>
      <c r="DC28" s="18" t="str">
        <f t="shared" si="43"/>
        <v xml:space="preserve"> </v>
      </c>
      <c r="DD28" s="23">
        <v>0</v>
      </c>
      <c r="DE28" s="23">
        <v>0</v>
      </c>
      <c r="DF28" s="56"/>
      <c r="DG28" s="18" t="str">
        <f t="shared" si="21"/>
        <v xml:space="preserve"> </v>
      </c>
      <c r="DH28" s="18" t="str">
        <f t="shared" si="44"/>
        <v xml:space="preserve"> </v>
      </c>
      <c r="DI28" s="23">
        <v>-97</v>
      </c>
      <c r="DJ28" s="56">
        <v>-495</v>
      </c>
      <c r="DK28" s="18"/>
      <c r="DL28" s="23">
        <v>410000</v>
      </c>
      <c r="DM28" s="23">
        <v>410000</v>
      </c>
      <c r="DN28" s="56"/>
      <c r="DO28" s="18">
        <f t="shared" si="22"/>
        <v>1</v>
      </c>
      <c r="DP28" s="18" t="str">
        <f t="shared" si="46"/>
        <v xml:space="preserve"> </v>
      </c>
      <c r="DQ28" s="23">
        <v>35572.730000000003</v>
      </c>
      <c r="DR28" s="23">
        <v>35658.400000000001</v>
      </c>
      <c r="DS28" s="56">
        <v>8290.7000000000007</v>
      </c>
      <c r="DT28" s="18">
        <f t="shared" si="23"/>
        <v>1.0024083054632016</v>
      </c>
      <c r="DU28" s="18" t="str">
        <f t="shared" ref="DU28:DU55" si="58">IF(DS28=0," ",IF(DR28/DS28*100&gt;200,"св.200",DR28/DS28))</f>
        <v>св.200</v>
      </c>
    </row>
    <row r="29" spans="1:125" s="39" customFormat="1" ht="15.75" customHeight="1" outlineLevel="1" x14ac:dyDescent="0.25">
      <c r="A29" s="11">
        <v>20</v>
      </c>
      <c r="B29" s="5" t="s">
        <v>86</v>
      </c>
      <c r="C29" s="17">
        <v>2184795.4700000002</v>
      </c>
      <c r="D29" s="17">
        <v>848612.35</v>
      </c>
      <c r="E29" s="17">
        <v>1107107.69</v>
      </c>
      <c r="F29" s="18">
        <f t="shared" si="3"/>
        <v>0.38841729656277613</v>
      </c>
      <c r="G29" s="18">
        <f t="shared" si="4"/>
        <v>0.76651292161108553</v>
      </c>
      <c r="H29" s="10">
        <v>2056300</v>
      </c>
      <c r="I29" s="14">
        <v>729514.88</v>
      </c>
      <c r="J29" s="10">
        <v>1085007.69</v>
      </c>
      <c r="K29" s="18">
        <f t="shared" si="5"/>
        <v>0.35477064630647281</v>
      </c>
      <c r="L29" s="18">
        <f t="shared" si="6"/>
        <v>0.67235917931604705</v>
      </c>
      <c r="M29" s="23">
        <v>95500</v>
      </c>
      <c r="N29" s="23">
        <v>61959.42</v>
      </c>
      <c r="O29" s="56">
        <v>70094.789999999994</v>
      </c>
      <c r="P29" s="18">
        <f t="shared" si="7"/>
        <v>0.64878973821989527</v>
      </c>
      <c r="Q29" s="18">
        <f t="shared" si="8"/>
        <v>0.88393759364997038</v>
      </c>
      <c r="R29" s="23">
        <v>0</v>
      </c>
      <c r="S29" s="23">
        <v>0</v>
      </c>
      <c r="T29" s="56"/>
      <c r="U29" s="18" t="str">
        <f t="shared" si="9"/>
        <v xml:space="preserve"> </v>
      </c>
      <c r="V29" s="18" t="str">
        <f t="shared" si="57"/>
        <v xml:space="preserve"> </v>
      </c>
      <c r="W29" s="23">
        <v>0</v>
      </c>
      <c r="X29" s="23">
        <v>0</v>
      </c>
      <c r="Y29" s="56"/>
      <c r="Z29" s="18" t="str">
        <f t="shared" si="10"/>
        <v xml:space="preserve"> </v>
      </c>
      <c r="AA29" s="18" t="str">
        <f t="shared" si="25"/>
        <v xml:space="preserve"> </v>
      </c>
      <c r="AB29" s="23">
        <v>165000</v>
      </c>
      <c r="AC29" s="23">
        <v>10602.21</v>
      </c>
      <c r="AD29" s="56">
        <v>37033.68</v>
      </c>
      <c r="AE29" s="18">
        <f t="shared" si="11"/>
        <v>6.4255818181818178E-2</v>
      </c>
      <c r="AF29" s="18">
        <f t="shared" si="26"/>
        <v>0.28628561892849963</v>
      </c>
      <c r="AG29" s="23">
        <v>1795000</v>
      </c>
      <c r="AH29" s="23">
        <v>656153.25</v>
      </c>
      <c r="AI29" s="56">
        <v>977279.22</v>
      </c>
      <c r="AJ29" s="18">
        <f t="shared" si="12"/>
        <v>0.36554498607242342</v>
      </c>
      <c r="AK29" s="18">
        <f t="shared" si="27"/>
        <v>0.67140816725848318</v>
      </c>
      <c r="AL29" s="23">
        <v>800</v>
      </c>
      <c r="AM29" s="23">
        <v>800</v>
      </c>
      <c r="AN29" s="56">
        <v>600</v>
      </c>
      <c r="AO29" s="18">
        <f t="shared" si="55"/>
        <v>1</v>
      </c>
      <c r="AP29" s="18">
        <f t="shared" si="28"/>
        <v>1.3333333333333333</v>
      </c>
      <c r="AQ29" s="6">
        <v>128495.47</v>
      </c>
      <c r="AR29" s="6">
        <v>119097.47</v>
      </c>
      <c r="AS29" s="6">
        <v>22100</v>
      </c>
      <c r="AT29" s="18">
        <f t="shared" si="13"/>
        <v>0.92686123487466132</v>
      </c>
      <c r="AU29" s="18" t="str">
        <f t="shared" si="54"/>
        <v>св.200</v>
      </c>
      <c r="AV29" s="23">
        <v>0</v>
      </c>
      <c r="AW29" s="23">
        <v>0</v>
      </c>
      <c r="AX29" s="56"/>
      <c r="AY29" s="18" t="str">
        <f t="shared" si="14"/>
        <v xml:space="preserve"> </v>
      </c>
      <c r="AZ29" s="18" t="str">
        <f t="shared" si="29"/>
        <v xml:space="preserve"> </v>
      </c>
      <c r="BA29" s="23">
        <v>8398</v>
      </c>
      <c r="BB29" s="23">
        <v>0</v>
      </c>
      <c r="BC29" s="56"/>
      <c r="BD29" s="18" t="str">
        <f t="shared" si="30"/>
        <v xml:space="preserve"> </v>
      </c>
      <c r="BE29" s="18" t="str">
        <f t="shared" si="31"/>
        <v xml:space="preserve"> </v>
      </c>
      <c r="BF29" s="23">
        <v>0</v>
      </c>
      <c r="BG29" s="23">
        <v>0</v>
      </c>
      <c r="BH29" s="56"/>
      <c r="BI29" s="18" t="str">
        <f t="shared" si="15"/>
        <v xml:space="preserve"> </v>
      </c>
      <c r="BJ29" s="18" t="str">
        <f t="shared" si="32"/>
        <v xml:space="preserve"> </v>
      </c>
      <c r="BK29" s="23">
        <v>0</v>
      </c>
      <c r="BL29" s="23">
        <v>0</v>
      </c>
      <c r="BM29" s="56"/>
      <c r="BN29" s="18" t="str">
        <f t="shared" si="51"/>
        <v xml:space="preserve"> </v>
      </c>
      <c r="BO29" s="18" t="str">
        <f t="shared" si="33"/>
        <v xml:space="preserve"> </v>
      </c>
      <c r="BP29" s="23">
        <v>0</v>
      </c>
      <c r="BQ29" s="23">
        <v>0</v>
      </c>
      <c r="BR29" s="56"/>
      <c r="BS29" s="18" t="str">
        <f t="shared" si="16"/>
        <v xml:space="preserve"> </v>
      </c>
      <c r="BT29" s="18" t="str">
        <f t="shared" si="17"/>
        <v xml:space="preserve"> </v>
      </c>
      <c r="BU29" s="23">
        <v>21200</v>
      </c>
      <c r="BV29" s="23">
        <v>21200</v>
      </c>
      <c r="BW29" s="56">
        <v>17600</v>
      </c>
      <c r="BX29" s="18">
        <f t="shared" si="18"/>
        <v>1</v>
      </c>
      <c r="BY29" s="18">
        <f t="shared" si="34"/>
        <v>1.2045454545454546</v>
      </c>
      <c r="BZ29" s="23">
        <v>52140</v>
      </c>
      <c r="CA29" s="23">
        <v>52140</v>
      </c>
      <c r="CB29" s="56"/>
      <c r="CC29" s="18">
        <f t="shared" si="19"/>
        <v>1</v>
      </c>
      <c r="CD29" s="18" t="str">
        <f t="shared" si="35"/>
        <v xml:space="preserve"> </v>
      </c>
      <c r="CE29" s="17">
        <v>0</v>
      </c>
      <c r="CF29" s="17">
        <v>0</v>
      </c>
      <c r="CG29" s="17">
        <v>0</v>
      </c>
      <c r="CH29" s="18" t="str">
        <f t="shared" si="36"/>
        <v xml:space="preserve"> </v>
      </c>
      <c r="CI29" s="18" t="str">
        <f t="shared" si="48"/>
        <v xml:space="preserve"> </v>
      </c>
      <c r="CJ29" s="23">
        <v>0</v>
      </c>
      <c r="CK29" s="23">
        <v>0</v>
      </c>
      <c r="CL29" s="56"/>
      <c r="CM29" s="18" t="str">
        <f t="shared" si="37"/>
        <v xml:space="preserve"> </v>
      </c>
      <c r="CN29" s="18" t="str">
        <f t="shared" si="38"/>
        <v xml:space="preserve"> </v>
      </c>
      <c r="CO29" s="23">
        <v>0</v>
      </c>
      <c r="CP29" s="23">
        <v>0</v>
      </c>
      <c r="CQ29" s="56"/>
      <c r="CR29" s="18" t="str">
        <f t="shared" si="39"/>
        <v xml:space="preserve"> </v>
      </c>
      <c r="CS29" s="18" t="str">
        <f t="shared" si="40"/>
        <v xml:space="preserve"> </v>
      </c>
      <c r="CT29" s="23">
        <v>0</v>
      </c>
      <c r="CU29" s="23">
        <v>0</v>
      </c>
      <c r="CV29" s="56"/>
      <c r="CW29" s="18" t="str">
        <f t="shared" si="41"/>
        <v xml:space="preserve"> </v>
      </c>
      <c r="CX29" s="18" t="str">
        <f t="shared" si="42"/>
        <v xml:space="preserve"> </v>
      </c>
      <c r="CY29" s="23">
        <v>0</v>
      </c>
      <c r="CZ29" s="23">
        <v>0</v>
      </c>
      <c r="DA29" s="56"/>
      <c r="DB29" s="18" t="str">
        <f t="shared" si="20"/>
        <v xml:space="preserve"> </v>
      </c>
      <c r="DC29" s="18" t="str">
        <f t="shared" si="43"/>
        <v xml:space="preserve"> </v>
      </c>
      <c r="DD29" s="23">
        <v>5500</v>
      </c>
      <c r="DE29" s="23">
        <v>4500</v>
      </c>
      <c r="DF29" s="56">
        <v>5000</v>
      </c>
      <c r="DG29" s="18">
        <f t="shared" si="21"/>
        <v>0.81818181818181823</v>
      </c>
      <c r="DH29" s="18">
        <f t="shared" si="44"/>
        <v>0.9</v>
      </c>
      <c r="DI29" s="23">
        <v>0</v>
      </c>
      <c r="DJ29" s="56">
        <v>-500</v>
      </c>
      <c r="DK29" s="18"/>
      <c r="DL29" s="23">
        <v>0</v>
      </c>
      <c r="DM29" s="23">
        <v>0</v>
      </c>
      <c r="DN29" s="56"/>
      <c r="DO29" s="18" t="str">
        <f t="shared" si="22"/>
        <v xml:space="preserve"> </v>
      </c>
      <c r="DP29" s="18" t="str">
        <f t="shared" si="46"/>
        <v xml:space="preserve"> </v>
      </c>
      <c r="DQ29" s="23">
        <v>41257.47</v>
      </c>
      <c r="DR29" s="23">
        <v>41257.47</v>
      </c>
      <c r="DS29" s="56"/>
      <c r="DT29" s="18">
        <f t="shared" si="23"/>
        <v>1</v>
      </c>
      <c r="DU29" s="18" t="str">
        <f t="shared" si="58"/>
        <v xml:space="preserve"> </v>
      </c>
    </row>
    <row r="30" spans="1:125" s="38" customFormat="1" ht="32.1" customHeight="1" x14ac:dyDescent="0.25">
      <c r="A30" s="12"/>
      <c r="B30" s="4" t="s">
        <v>125</v>
      </c>
      <c r="C30" s="20">
        <v>103216857.73</v>
      </c>
      <c r="D30" s="20">
        <v>66625975.450000003</v>
      </c>
      <c r="E30" s="20">
        <v>65793423.050000004</v>
      </c>
      <c r="F30" s="16">
        <f t="shared" si="3"/>
        <v>0.64549509561978413</v>
      </c>
      <c r="G30" s="16">
        <f t="shared" si="4"/>
        <v>1.0126540368536121</v>
      </c>
      <c r="H30" s="15">
        <v>95821200</v>
      </c>
      <c r="I30" s="29">
        <v>59030212.140000001</v>
      </c>
      <c r="J30" s="15">
        <v>61209552.88000001</v>
      </c>
      <c r="K30" s="16">
        <f t="shared" si="5"/>
        <v>0.61604542773415483</v>
      </c>
      <c r="L30" s="16">
        <f t="shared" si="6"/>
        <v>0.9643954148093099</v>
      </c>
      <c r="M30" s="15">
        <v>30023600</v>
      </c>
      <c r="N30" s="15">
        <v>27501821.760000002</v>
      </c>
      <c r="O30" s="15">
        <v>24199534.309999999</v>
      </c>
      <c r="P30" s="16">
        <f t="shared" si="7"/>
        <v>0.91600679998401258</v>
      </c>
      <c r="Q30" s="16">
        <f t="shared" si="8"/>
        <v>1.1364607850588015</v>
      </c>
      <c r="R30" s="15">
        <v>0</v>
      </c>
      <c r="S30" s="15">
        <v>0</v>
      </c>
      <c r="T30" s="15">
        <v>0</v>
      </c>
      <c r="U30" s="16" t="str">
        <f t="shared" si="9"/>
        <v xml:space="preserve"> </v>
      </c>
      <c r="V30" s="16" t="str">
        <f t="shared" si="24"/>
        <v xml:space="preserve"> </v>
      </c>
      <c r="W30" s="15">
        <v>35100</v>
      </c>
      <c r="X30" s="15">
        <v>-7926.15</v>
      </c>
      <c r="Y30" s="15">
        <v>42111.54</v>
      </c>
      <c r="Z30" s="16" t="str">
        <f t="shared" si="10"/>
        <v xml:space="preserve"> </v>
      </c>
      <c r="AA30" s="16">
        <f t="shared" si="25"/>
        <v>-0.18821800390106844</v>
      </c>
      <c r="AB30" s="15">
        <v>6872000</v>
      </c>
      <c r="AC30" s="15">
        <v>1216087.96</v>
      </c>
      <c r="AD30" s="15">
        <v>1676872.5900000003</v>
      </c>
      <c r="AE30" s="16">
        <f t="shared" si="11"/>
        <v>0.17696274155995342</v>
      </c>
      <c r="AF30" s="16">
        <f t="shared" si="26"/>
        <v>0.72521190175814121</v>
      </c>
      <c r="AG30" s="15">
        <v>58865000</v>
      </c>
      <c r="AH30" s="15">
        <v>30307918.57</v>
      </c>
      <c r="AI30" s="15">
        <v>35281034.439999998</v>
      </c>
      <c r="AJ30" s="16">
        <f t="shared" si="12"/>
        <v>0.514871631190011</v>
      </c>
      <c r="AK30" s="16">
        <f t="shared" si="27"/>
        <v>0.85904279880292544</v>
      </c>
      <c r="AL30" s="15">
        <v>25500</v>
      </c>
      <c r="AM30" s="15">
        <v>12310</v>
      </c>
      <c r="AN30" s="15">
        <v>10000</v>
      </c>
      <c r="AO30" s="16">
        <f t="shared" si="55"/>
        <v>0.48274509803921567</v>
      </c>
      <c r="AP30" s="16">
        <f t="shared" si="28"/>
        <v>1.2310000000000001</v>
      </c>
      <c r="AQ30" s="15">
        <v>7395657.7300000004</v>
      </c>
      <c r="AR30" s="15">
        <v>7595763.3099999996</v>
      </c>
      <c r="AS30" s="15">
        <v>4583870.17</v>
      </c>
      <c r="AT30" s="16">
        <f t="shared" si="13"/>
        <v>1.0270571715600472</v>
      </c>
      <c r="AU30" s="16">
        <f t="shared" si="54"/>
        <v>1.6570633609372056</v>
      </c>
      <c r="AV30" s="15">
        <v>0</v>
      </c>
      <c r="AW30" s="15">
        <v>0</v>
      </c>
      <c r="AX30" s="15">
        <v>0</v>
      </c>
      <c r="AY30" s="16" t="str">
        <f t="shared" si="14"/>
        <v xml:space="preserve"> </v>
      </c>
      <c r="AZ30" s="16" t="str">
        <f t="shared" si="29"/>
        <v xml:space="preserve"> </v>
      </c>
      <c r="BA30" s="15">
        <v>2600</v>
      </c>
      <c r="BB30" s="15">
        <v>89107.83</v>
      </c>
      <c r="BC30" s="15">
        <v>17198.16</v>
      </c>
      <c r="BD30" s="16" t="str">
        <f t="shared" si="30"/>
        <v>СВ.200</v>
      </c>
      <c r="BE30" s="16" t="str">
        <f t="shared" si="31"/>
        <v>св.200</v>
      </c>
      <c r="BF30" s="15">
        <v>218400</v>
      </c>
      <c r="BG30" s="15">
        <v>144372.32999999999</v>
      </c>
      <c r="BH30" s="15">
        <v>168260.47</v>
      </c>
      <c r="BI30" s="16">
        <f t="shared" si="15"/>
        <v>0.66104546703296696</v>
      </c>
      <c r="BJ30" s="16">
        <f t="shared" si="32"/>
        <v>0.85802880498313117</v>
      </c>
      <c r="BK30" s="15">
        <v>57100</v>
      </c>
      <c r="BL30" s="15">
        <v>128736.8</v>
      </c>
      <c r="BM30" s="15">
        <v>76834.399999999994</v>
      </c>
      <c r="BN30" s="16" t="str">
        <f t="shared" si="51"/>
        <v>СВ.200</v>
      </c>
      <c r="BO30" s="16">
        <f t="shared" si="33"/>
        <v>1.6755099278448198</v>
      </c>
      <c r="BP30" s="15">
        <v>4090000</v>
      </c>
      <c r="BQ30" s="15">
        <v>3611110.97</v>
      </c>
      <c r="BR30" s="15">
        <v>3316505.42</v>
      </c>
      <c r="BS30" s="16">
        <f t="shared" si="16"/>
        <v>0.88291221760391203</v>
      </c>
      <c r="BT30" s="16">
        <f t="shared" si="17"/>
        <v>1.0888301126310236</v>
      </c>
      <c r="BU30" s="15">
        <v>939700</v>
      </c>
      <c r="BV30" s="15">
        <v>670994.76</v>
      </c>
      <c r="BW30" s="15">
        <v>570399.91</v>
      </c>
      <c r="BX30" s="16">
        <f t="shared" si="18"/>
        <v>0.71405210173459621</v>
      </c>
      <c r="BY30" s="16">
        <f t="shared" si="34"/>
        <v>1.1763584605053672</v>
      </c>
      <c r="BZ30" s="15">
        <v>0</v>
      </c>
      <c r="CA30" s="15">
        <v>842125</v>
      </c>
      <c r="CB30" s="15">
        <v>31</v>
      </c>
      <c r="CC30" s="16" t="str">
        <f t="shared" si="19"/>
        <v xml:space="preserve"> </v>
      </c>
      <c r="CD30" s="16" t="str">
        <f t="shared" si="35"/>
        <v>св.200</v>
      </c>
      <c r="CE30" s="20">
        <v>363300</v>
      </c>
      <c r="CF30" s="20">
        <v>543780</v>
      </c>
      <c r="CG30" s="20">
        <v>78840</v>
      </c>
      <c r="CH30" s="16">
        <f t="shared" si="36"/>
        <v>1.4967795210569776</v>
      </c>
      <c r="CI30" s="16" t="str">
        <f t="shared" si="48"/>
        <v>св.200</v>
      </c>
      <c r="CJ30" s="15">
        <v>0</v>
      </c>
      <c r="CK30" s="15">
        <v>0</v>
      </c>
      <c r="CL30" s="15">
        <v>0</v>
      </c>
      <c r="CM30" s="16" t="str">
        <f t="shared" si="37"/>
        <v xml:space="preserve"> </v>
      </c>
      <c r="CN30" s="16" t="str">
        <f t="shared" si="38"/>
        <v xml:space="preserve"> </v>
      </c>
      <c r="CO30" s="15">
        <v>363300</v>
      </c>
      <c r="CP30" s="15">
        <v>543780</v>
      </c>
      <c r="CQ30" s="15">
        <v>78840</v>
      </c>
      <c r="CR30" s="16">
        <f t="shared" si="39"/>
        <v>1.4967795210569776</v>
      </c>
      <c r="CS30" s="16" t="str">
        <f t="shared" si="40"/>
        <v>св.200</v>
      </c>
      <c r="CT30" s="15">
        <v>0</v>
      </c>
      <c r="CU30" s="15">
        <v>0</v>
      </c>
      <c r="CV30" s="15">
        <v>0</v>
      </c>
      <c r="CW30" s="30" t="str">
        <f t="shared" si="41"/>
        <v xml:space="preserve"> </v>
      </c>
      <c r="CX30" s="30" t="str">
        <f t="shared" si="42"/>
        <v xml:space="preserve"> </v>
      </c>
      <c r="CY30" s="15">
        <v>0</v>
      </c>
      <c r="CZ30" s="15">
        <v>0</v>
      </c>
      <c r="DA30" s="15">
        <v>0</v>
      </c>
      <c r="DB30" s="16" t="str">
        <f t="shared" si="20"/>
        <v xml:space="preserve"> </v>
      </c>
      <c r="DC30" s="16" t="str">
        <f t="shared" si="43"/>
        <v xml:space="preserve"> </v>
      </c>
      <c r="DD30" s="15">
        <v>0</v>
      </c>
      <c r="DE30" s="15">
        <v>80792.929999999993</v>
      </c>
      <c r="DF30" s="15">
        <v>137168.84</v>
      </c>
      <c r="DG30" s="16" t="str">
        <f t="shared" si="21"/>
        <v xml:space="preserve"> </v>
      </c>
      <c r="DH30" s="16">
        <f t="shared" si="44"/>
        <v>0.58900352295754632</v>
      </c>
      <c r="DI30" s="15">
        <v>-2240.2199999999998</v>
      </c>
      <c r="DJ30" s="15">
        <v>218631.97</v>
      </c>
      <c r="DK30" s="16">
        <f t="shared" si="45"/>
        <v>-1.024653439293439E-2</v>
      </c>
      <c r="DL30" s="15">
        <v>0</v>
      </c>
      <c r="DM30" s="15">
        <v>0</v>
      </c>
      <c r="DN30" s="15">
        <v>0</v>
      </c>
      <c r="DO30" s="16" t="str">
        <f t="shared" si="22"/>
        <v xml:space="preserve"> </v>
      </c>
      <c r="DP30" s="16" t="str">
        <f t="shared" si="46"/>
        <v xml:space="preserve"> </v>
      </c>
      <c r="DQ30" s="15">
        <v>1724557.73</v>
      </c>
      <c r="DR30" s="15">
        <v>1486969.69</v>
      </c>
      <c r="DS30" s="15">
        <v>0</v>
      </c>
      <c r="DT30" s="16">
        <f t="shared" si="23"/>
        <v>0.8622324809039591</v>
      </c>
      <c r="DU30" s="16" t="str">
        <f t="shared" si="58"/>
        <v xml:space="preserve"> </v>
      </c>
    </row>
    <row r="31" spans="1:125" s="21" customFormat="1" ht="16.5" customHeight="1" outlineLevel="1" x14ac:dyDescent="0.25">
      <c r="A31" s="11">
        <f>A29+1</f>
        <v>21</v>
      </c>
      <c r="B31" s="5" t="s">
        <v>73</v>
      </c>
      <c r="C31" s="17">
        <v>3179999.98</v>
      </c>
      <c r="D31" s="17">
        <v>2183759.84</v>
      </c>
      <c r="E31" s="17">
        <v>1193214.1700000002</v>
      </c>
      <c r="F31" s="18">
        <f t="shared" si="3"/>
        <v>0.68671693513658449</v>
      </c>
      <c r="G31" s="18">
        <f t="shared" si="4"/>
        <v>1.8301491005592061</v>
      </c>
      <c r="H31" s="10">
        <v>2600700</v>
      </c>
      <c r="I31" s="14">
        <v>1117857.0900000001</v>
      </c>
      <c r="J31" s="10">
        <v>1072927.1000000001</v>
      </c>
      <c r="K31" s="18">
        <f t="shared" si="5"/>
        <v>0.42982931133925484</v>
      </c>
      <c r="L31" s="18">
        <f t="shared" si="6"/>
        <v>1.0418760883195139</v>
      </c>
      <c r="M31" s="23">
        <v>318200</v>
      </c>
      <c r="N31" s="23">
        <v>416105.2</v>
      </c>
      <c r="O31" s="56">
        <v>381908.03</v>
      </c>
      <c r="P31" s="18">
        <f t="shared" si="7"/>
        <v>1.3076844751728474</v>
      </c>
      <c r="Q31" s="18">
        <f t="shared" si="8"/>
        <v>1.0895429457191566</v>
      </c>
      <c r="R31" s="23">
        <v>0</v>
      </c>
      <c r="S31" s="23">
        <v>0</v>
      </c>
      <c r="T31" s="56"/>
      <c r="U31" s="18" t="str">
        <f t="shared" si="9"/>
        <v xml:space="preserve"> </v>
      </c>
      <c r="V31" s="18" t="str">
        <f t="shared" ref="V31:V41" si="59">IF(S31=0," ",IF(S31/T31*100&gt;200,"св.200",S31/T31))</f>
        <v xml:space="preserve"> </v>
      </c>
      <c r="W31" s="23">
        <v>27000</v>
      </c>
      <c r="X31" s="23">
        <v>48715.99</v>
      </c>
      <c r="Y31" s="56">
        <v>31413.5</v>
      </c>
      <c r="Z31" s="18">
        <f t="shared" si="10"/>
        <v>1.8042959259259259</v>
      </c>
      <c r="AA31" s="18">
        <f t="shared" ref="AA31:AA41" si="60">IF(X31=0," ",IF(X31/Y31*100&gt;200,"св.200",X31/Y31))</f>
        <v>1.5507979053591607</v>
      </c>
      <c r="AB31" s="23">
        <v>205000</v>
      </c>
      <c r="AC31" s="23">
        <v>116339.16</v>
      </c>
      <c r="AD31" s="56">
        <v>77451.44</v>
      </c>
      <c r="AE31" s="18">
        <f t="shared" si="11"/>
        <v>0.56750809756097564</v>
      </c>
      <c r="AF31" s="18">
        <f t="shared" si="26"/>
        <v>1.5020916331574985</v>
      </c>
      <c r="AG31" s="23">
        <v>2050000</v>
      </c>
      <c r="AH31" s="23">
        <v>535696.74</v>
      </c>
      <c r="AI31" s="56">
        <v>581654.13</v>
      </c>
      <c r="AJ31" s="18">
        <f t="shared" si="12"/>
        <v>0.26131548292682927</v>
      </c>
      <c r="AK31" s="18">
        <f t="shared" si="27"/>
        <v>0.92098845752199854</v>
      </c>
      <c r="AL31" s="23">
        <v>500</v>
      </c>
      <c r="AM31" s="23">
        <v>1000</v>
      </c>
      <c r="AN31" s="56">
        <v>500</v>
      </c>
      <c r="AO31" s="18">
        <f t="shared" si="55"/>
        <v>2</v>
      </c>
      <c r="AP31" s="18">
        <f t="shared" si="28"/>
        <v>2</v>
      </c>
      <c r="AQ31" s="6">
        <v>579299.98</v>
      </c>
      <c r="AR31" s="6">
        <v>1065902.75</v>
      </c>
      <c r="AS31" s="6">
        <v>120287.07</v>
      </c>
      <c r="AT31" s="18">
        <f t="shared" si="13"/>
        <v>1.8399840959773552</v>
      </c>
      <c r="AU31" s="18" t="str">
        <f t="shared" si="54"/>
        <v>св.200</v>
      </c>
      <c r="AV31" s="23">
        <v>0</v>
      </c>
      <c r="AW31" s="23">
        <v>0</v>
      </c>
      <c r="AX31" s="56"/>
      <c r="AY31" s="18" t="str">
        <f t="shared" si="14"/>
        <v xml:space="preserve"> </v>
      </c>
      <c r="AZ31" s="18" t="str">
        <f t="shared" si="29"/>
        <v xml:space="preserve"> </v>
      </c>
      <c r="BA31" s="23">
        <v>0</v>
      </c>
      <c r="BB31" s="23">
        <v>0</v>
      </c>
      <c r="BC31" s="56"/>
      <c r="BD31" s="18" t="str">
        <f t="shared" si="30"/>
        <v xml:space="preserve"> </v>
      </c>
      <c r="BE31" s="18" t="str">
        <f t="shared" si="31"/>
        <v xml:space="preserve"> </v>
      </c>
      <c r="BF31" s="23">
        <v>0</v>
      </c>
      <c r="BG31" s="23">
        <v>0</v>
      </c>
      <c r="BH31" s="56"/>
      <c r="BI31" s="18" t="str">
        <f t="shared" si="15"/>
        <v xml:space="preserve"> </v>
      </c>
      <c r="BJ31" s="18" t="str">
        <f t="shared" si="32"/>
        <v xml:space="preserve"> </v>
      </c>
      <c r="BK31" s="23">
        <v>0</v>
      </c>
      <c r="BL31" s="23">
        <v>0</v>
      </c>
      <c r="BM31" s="56"/>
      <c r="BN31" s="18" t="str">
        <f t="shared" si="51"/>
        <v xml:space="preserve"> </v>
      </c>
      <c r="BO31" s="18" t="str">
        <f t="shared" si="33"/>
        <v xml:space="preserve"> </v>
      </c>
      <c r="BP31" s="23">
        <v>75000</v>
      </c>
      <c r="BQ31" s="23">
        <v>158863.51999999999</v>
      </c>
      <c r="BR31" s="56">
        <v>120287.07</v>
      </c>
      <c r="BS31" s="18" t="str">
        <f t="shared" si="16"/>
        <v>СВ.200</v>
      </c>
      <c r="BT31" s="18">
        <f t="shared" si="17"/>
        <v>1.3207032144020132</v>
      </c>
      <c r="BU31" s="23">
        <v>0</v>
      </c>
      <c r="BV31" s="23">
        <v>59.25</v>
      </c>
      <c r="BW31" s="56"/>
      <c r="BX31" s="18" t="str">
        <f t="shared" si="18"/>
        <v xml:space="preserve"> </v>
      </c>
      <c r="BY31" s="18" t="str">
        <f t="shared" si="34"/>
        <v xml:space="preserve"> </v>
      </c>
      <c r="BZ31" s="23">
        <v>0</v>
      </c>
      <c r="CA31" s="23">
        <v>222200</v>
      </c>
      <c r="CB31" s="56"/>
      <c r="CC31" s="18" t="str">
        <f t="shared" si="19"/>
        <v xml:space="preserve"> </v>
      </c>
      <c r="CD31" s="18" t="str">
        <f t="shared" si="35"/>
        <v xml:space="preserve"> </v>
      </c>
      <c r="CE31" s="17">
        <v>363300</v>
      </c>
      <c r="CF31" s="17">
        <v>543780</v>
      </c>
      <c r="CG31" s="17">
        <v>0</v>
      </c>
      <c r="CH31" s="24">
        <f t="shared" si="36"/>
        <v>1.4967795210569776</v>
      </c>
      <c r="CI31" s="18" t="str">
        <f t="shared" si="48"/>
        <v xml:space="preserve"> </v>
      </c>
      <c r="CJ31" s="23">
        <v>0</v>
      </c>
      <c r="CK31" s="23">
        <v>0</v>
      </c>
      <c r="CL31" s="56"/>
      <c r="CM31" s="18" t="str">
        <f t="shared" si="37"/>
        <v xml:space="preserve"> </v>
      </c>
      <c r="CN31" s="18" t="str">
        <f t="shared" si="38"/>
        <v xml:space="preserve"> </v>
      </c>
      <c r="CO31" s="23">
        <v>363300</v>
      </c>
      <c r="CP31" s="23">
        <v>543780</v>
      </c>
      <c r="CQ31" s="56"/>
      <c r="CR31" s="18">
        <f t="shared" si="39"/>
        <v>1.4967795210569776</v>
      </c>
      <c r="CS31" s="18" t="str">
        <f t="shared" si="40"/>
        <v xml:space="preserve"> </v>
      </c>
      <c r="CT31" s="23">
        <v>0</v>
      </c>
      <c r="CU31" s="23">
        <v>0</v>
      </c>
      <c r="CV31" s="56"/>
      <c r="CW31" s="18" t="str">
        <f t="shared" si="41"/>
        <v xml:space="preserve"> </v>
      </c>
      <c r="CX31" s="18" t="str">
        <f t="shared" si="42"/>
        <v xml:space="preserve"> </v>
      </c>
      <c r="CY31" s="23">
        <v>0</v>
      </c>
      <c r="CZ31" s="23">
        <v>0</v>
      </c>
      <c r="DA31" s="56"/>
      <c r="DB31" s="18" t="str">
        <f t="shared" si="20"/>
        <v xml:space="preserve"> </v>
      </c>
      <c r="DC31" s="18" t="str">
        <f t="shared" si="43"/>
        <v xml:space="preserve"> </v>
      </c>
      <c r="DD31" s="23">
        <v>0</v>
      </c>
      <c r="DE31" s="23">
        <v>0</v>
      </c>
      <c r="DF31" s="56"/>
      <c r="DG31" s="18" t="str">
        <f t="shared" si="21"/>
        <v xml:space="preserve"> </v>
      </c>
      <c r="DH31" s="18" t="str">
        <f t="shared" si="44"/>
        <v xml:space="preserve"> </v>
      </c>
      <c r="DI31" s="23">
        <v>0</v>
      </c>
      <c r="DJ31" s="56"/>
      <c r="DK31" s="18" t="str">
        <f t="shared" si="45"/>
        <v xml:space="preserve"> </v>
      </c>
      <c r="DL31" s="23">
        <v>0</v>
      </c>
      <c r="DM31" s="23">
        <v>0</v>
      </c>
      <c r="DN31" s="56"/>
      <c r="DO31" s="18" t="str">
        <f t="shared" si="22"/>
        <v xml:space="preserve"> </v>
      </c>
      <c r="DP31" s="18" t="str">
        <f t="shared" si="46"/>
        <v xml:space="preserve"> </v>
      </c>
      <c r="DQ31" s="23">
        <v>140999.98000000001</v>
      </c>
      <c r="DR31" s="23">
        <v>140999.98000000001</v>
      </c>
      <c r="DS31" s="56"/>
      <c r="DT31" s="18">
        <f t="shared" si="23"/>
        <v>1</v>
      </c>
      <c r="DU31" s="18" t="str">
        <f t="shared" si="58"/>
        <v xml:space="preserve"> </v>
      </c>
    </row>
    <row r="32" spans="1:125" s="21" customFormat="1" ht="15.75" customHeight="1" outlineLevel="1" x14ac:dyDescent="0.25">
      <c r="A32" s="11">
        <v>22</v>
      </c>
      <c r="B32" s="5" t="s">
        <v>35</v>
      </c>
      <c r="C32" s="17">
        <v>9867797.3599999994</v>
      </c>
      <c r="D32" s="17">
        <v>4606818.9800000004</v>
      </c>
      <c r="E32" s="17">
        <v>5039850.8600000003</v>
      </c>
      <c r="F32" s="18">
        <f t="shared" si="3"/>
        <v>0.46685382886703308</v>
      </c>
      <c r="G32" s="18">
        <f t="shared" si="4"/>
        <v>0.91407843366222152</v>
      </c>
      <c r="H32" s="10">
        <v>9611400</v>
      </c>
      <c r="I32" s="14">
        <v>4260844.3499999996</v>
      </c>
      <c r="J32" s="10">
        <v>5022196.13</v>
      </c>
      <c r="K32" s="18">
        <f t="shared" si="5"/>
        <v>0.44331152069417562</v>
      </c>
      <c r="L32" s="18">
        <f t="shared" si="6"/>
        <v>0.84840261903511116</v>
      </c>
      <c r="M32" s="23">
        <v>1857500</v>
      </c>
      <c r="N32" s="23">
        <v>1667726.31</v>
      </c>
      <c r="O32" s="56">
        <v>2193028.2400000002</v>
      </c>
      <c r="P32" s="18">
        <f t="shared" si="7"/>
        <v>0.89783381426648723</v>
      </c>
      <c r="Q32" s="18">
        <f t="shared" si="8"/>
        <v>0.76046732074913903</v>
      </c>
      <c r="R32" s="23">
        <v>0</v>
      </c>
      <c r="S32" s="23">
        <v>0</v>
      </c>
      <c r="T32" s="56"/>
      <c r="U32" s="18" t="str">
        <f t="shared" si="9"/>
        <v xml:space="preserve"> </v>
      </c>
      <c r="V32" s="18" t="str">
        <f t="shared" si="59"/>
        <v xml:space="preserve"> </v>
      </c>
      <c r="W32" s="23">
        <v>1500</v>
      </c>
      <c r="X32" s="23">
        <v>-65511.73</v>
      </c>
      <c r="Y32" s="56">
        <v>1393.5</v>
      </c>
      <c r="Z32" s="18" t="str">
        <f t="shared" si="10"/>
        <v xml:space="preserve"> </v>
      </c>
      <c r="AA32" s="18">
        <f t="shared" si="60"/>
        <v>-47.012364549695015</v>
      </c>
      <c r="AB32" s="23">
        <v>650000</v>
      </c>
      <c r="AC32" s="23">
        <v>108359.8</v>
      </c>
      <c r="AD32" s="56">
        <v>144087.54</v>
      </c>
      <c r="AE32" s="18">
        <f t="shared" si="11"/>
        <v>0.16670738461538462</v>
      </c>
      <c r="AF32" s="18">
        <f t="shared" si="26"/>
        <v>0.75204143259021561</v>
      </c>
      <c r="AG32" s="23">
        <v>7100000</v>
      </c>
      <c r="AH32" s="23">
        <v>2549669.9700000002</v>
      </c>
      <c r="AI32" s="56">
        <v>2682886.85</v>
      </c>
      <c r="AJ32" s="18">
        <f t="shared" si="12"/>
        <v>0.35910844647887324</v>
      </c>
      <c r="AK32" s="18">
        <f t="shared" si="27"/>
        <v>0.95034569571951943</v>
      </c>
      <c r="AL32" s="23">
        <v>2400</v>
      </c>
      <c r="AM32" s="23">
        <v>600</v>
      </c>
      <c r="AN32" s="56">
        <v>800</v>
      </c>
      <c r="AO32" s="18">
        <f t="shared" si="55"/>
        <v>0.25</v>
      </c>
      <c r="AP32" s="18">
        <f t="shared" si="28"/>
        <v>0.75</v>
      </c>
      <c r="AQ32" s="6">
        <v>256397.36</v>
      </c>
      <c r="AR32" s="6">
        <v>345974.63</v>
      </c>
      <c r="AS32" s="6">
        <v>17654.73</v>
      </c>
      <c r="AT32" s="18">
        <f t="shared" si="13"/>
        <v>1.3493689248594449</v>
      </c>
      <c r="AU32" s="18" t="str">
        <f t="shared" si="54"/>
        <v>св.200</v>
      </c>
      <c r="AV32" s="23">
        <v>0</v>
      </c>
      <c r="AW32" s="23">
        <v>0</v>
      </c>
      <c r="AX32" s="56"/>
      <c r="AY32" s="18" t="str">
        <f t="shared" si="14"/>
        <v xml:space="preserve"> </v>
      </c>
      <c r="AZ32" s="18" t="str">
        <f t="shared" si="29"/>
        <v xml:space="preserve"> </v>
      </c>
      <c r="BA32" s="23">
        <v>0</v>
      </c>
      <c r="BB32" s="23">
        <v>0</v>
      </c>
      <c r="BC32" s="56"/>
      <c r="BD32" s="18" t="str">
        <f t="shared" si="30"/>
        <v xml:space="preserve"> </v>
      </c>
      <c r="BE32" s="18" t="str">
        <f t="shared" si="31"/>
        <v xml:space="preserve"> </v>
      </c>
      <c r="BF32" s="23">
        <v>0</v>
      </c>
      <c r="BG32" s="23">
        <v>0</v>
      </c>
      <c r="BH32" s="56"/>
      <c r="BI32" s="18" t="str">
        <f t="shared" si="15"/>
        <v xml:space="preserve"> </v>
      </c>
      <c r="BJ32" s="18" t="str">
        <f t="shared" si="32"/>
        <v xml:space="preserve"> </v>
      </c>
      <c r="BK32" s="23">
        <v>0</v>
      </c>
      <c r="BL32" s="23">
        <v>0</v>
      </c>
      <c r="BM32" s="56"/>
      <c r="BN32" s="18" t="str">
        <f t="shared" si="51"/>
        <v xml:space="preserve"> </v>
      </c>
      <c r="BO32" s="18" t="str">
        <f t="shared" si="33"/>
        <v xml:space="preserve"> </v>
      </c>
      <c r="BP32" s="23">
        <v>25000</v>
      </c>
      <c r="BQ32" s="23">
        <v>36152.269999999997</v>
      </c>
      <c r="BR32" s="56">
        <v>17654.73</v>
      </c>
      <c r="BS32" s="18">
        <f t="shared" si="16"/>
        <v>1.4460907999999999</v>
      </c>
      <c r="BT32" s="18" t="str">
        <f t="shared" si="17"/>
        <v>св.200</v>
      </c>
      <c r="BU32" s="23">
        <v>0</v>
      </c>
      <c r="BV32" s="23">
        <v>0</v>
      </c>
      <c r="BW32" s="56"/>
      <c r="BX32" s="18" t="str">
        <f t="shared" si="18"/>
        <v xml:space="preserve"> </v>
      </c>
      <c r="BY32" s="18" t="str">
        <f t="shared" si="34"/>
        <v xml:space="preserve"> </v>
      </c>
      <c r="BZ32" s="23">
        <v>0</v>
      </c>
      <c r="CA32" s="23">
        <v>79925</v>
      </c>
      <c r="CB32" s="56"/>
      <c r="CC32" s="18" t="str">
        <f t="shared" si="19"/>
        <v xml:space="preserve"> </v>
      </c>
      <c r="CD32" s="18" t="str">
        <f t="shared" si="35"/>
        <v xml:space="preserve"> </v>
      </c>
      <c r="CE32" s="17">
        <v>0</v>
      </c>
      <c r="CF32" s="17">
        <v>0</v>
      </c>
      <c r="CG32" s="17">
        <v>0</v>
      </c>
      <c r="CH32" s="24" t="str">
        <f t="shared" si="36"/>
        <v xml:space="preserve"> </v>
      </c>
      <c r="CI32" s="18" t="str">
        <f t="shared" si="48"/>
        <v xml:space="preserve"> </v>
      </c>
      <c r="CJ32" s="23">
        <v>0</v>
      </c>
      <c r="CK32" s="23">
        <v>0</v>
      </c>
      <c r="CL32" s="56"/>
      <c r="CM32" s="18" t="str">
        <f t="shared" si="37"/>
        <v xml:space="preserve"> </v>
      </c>
      <c r="CN32" s="18" t="str">
        <f t="shared" si="38"/>
        <v xml:space="preserve"> </v>
      </c>
      <c r="CO32" s="23">
        <v>0</v>
      </c>
      <c r="CP32" s="23">
        <v>0</v>
      </c>
      <c r="CQ32" s="56"/>
      <c r="CR32" s="18" t="str">
        <f t="shared" si="39"/>
        <v xml:space="preserve"> </v>
      </c>
      <c r="CS32" s="18" t="str">
        <f t="shared" si="40"/>
        <v xml:space="preserve"> </v>
      </c>
      <c r="CT32" s="23">
        <v>0</v>
      </c>
      <c r="CU32" s="23">
        <v>0</v>
      </c>
      <c r="CV32" s="56"/>
      <c r="CW32" s="18" t="str">
        <f t="shared" si="41"/>
        <v xml:space="preserve"> </v>
      </c>
      <c r="CX32" s="18" t="str">
        <f t="shared" si="42"/>
        <v xml:space="preserve"> </v>
      </c>
      <c r="CY32" s="23">
        <v>0</v>
      </c>
      <c r="CZ32" s="23">
        <v>0</v>
      </c>
      <c r="DA32" s="56"/>
      <c r="DB32" s="18" t="str">
        <f t="shared" si="20"/>
        <v xml:space="preserve"> </v>
      </c>
      <c r="DC32" s="18" t="str">
        <f t="shared" si="43"/>
        <v xml:space="preserve"> </v>
      </c>
      <c r="DD32" s="23">
        <v>0</v>
      </c>
      <c r="DE32" s="23">
        <v>0</v>
      </c>
      <c r="DF32" s="56"/>
      <c r="DG32" s="18" t="str">
        <f t="shared" si="21"/>
        <v xml:space="preserve"> </v>
      </c>
      <c r="DH32" s="18" t="str">
        <f t="shared" si="44"/>
        <v xml:space="preserve"> </v>
      </c>
      <c r="DI32" s="23">
        <v>-1500</v>
      </c>
      <c r="DJ32" s="56"/>
      <c r="DK32" s="18" t="str">
        <f t="shared" si="45"/>
        <v xml:space="preserve"> </v>
      </c>
      <c r="DL32" s="23">
        <v>0</v>
      </c>
      <c r="DM32" s="23">
        <v>0</v>
      </c>
      <c r="DN32" s="56"/>
      <c r="DO32" s="18" t="str">
        <f t="shared" si="22"/>
        <v xml:space="preserve"> </v>
      </c>
      <c r="DP32" s="18" t="str">
        <f t="shared" si="46"/>
        <v xml:space="preserve"> </v>
      </c>
      <c r="DQ32" s="23">
        <v>231397.36</v>
      </c>
      <c r="DR32" s="23">
        <v>231397.36</v>
      </c>
      <c r="DS32" s="56"/>
      <c r="DT32" s="18">
        <f t="shared" si="23"/>
        <v>1</v>
      </c>
      <c r="DU32" s="18" t="str">
        <f t="shared" si="58"/>
        <v xml:space="preserve"> </v>
      </c>
    </row>
    <row r="33" spans="1:125" s="21" customFormat="1" ht="15.75" customHeight="1" outlineLevel="1" x14ac:dyDescent="0.25">
      <c r="A33" s="11">
        <v>23</v>
      </c>
      <c r="B33" s="5" t="s">
        <v>27</v>
      </c>
      <c r="C33" s="17">
        <v>7539700</v>
      </c>
      <c r="D33" s="17">
        <v>5822484.1100000003</v>
      </c>
      <c r="E33" s="17">
        <v>6216372.1099999994</v>
      </c>
      <c r="F33" s="18">
        <f t="shared" si="3"/>
        <v>0.77224347255195835</v>
      </c>
      <c r="G33" s="18">
        <f t="shared" si="4"/>
        <v>0.93663699774883669</v>
      </c>
      <c r="H33" s="10">
        <v>6976000</v>
      </c>
      <c r="I33" s="14">
        <v>5462619.6500000004</v>
      </c>
      <c r="J33" s="10">
        <v>5763140.7399999993</v>
      </c>
      <c r="K33" s="18">
        <f t="shared" si="5"/>
        <v>0.78305900946100926</v>
      </c>
      <c r="L33" s="18">
        <f t="shared" si="6"/>
        <v>0.94785463281953464</v>
      </c>
      <c r="M33" s="23">
        <v>2576000</v>
      </c>
      <c r="N33" s="23">
        <v>3926490.15</v>
      </c>
      <c r="O33" s="56">
        <v>3014800.48</v>
      </c>
      <c r="P33" s="18">
        <f t="shared" si="7"/>
        <v>1.5242585986024844</v>
      </c>
      <c r="Q33" s="18">
        <f t="shared" si="8"/>
        <v>1.3024046453647904</v>
      </c>
      <c r="R33" s="23">
        <v>0</v>
      </c>
      <c r="S33" s="23">
        <v>0</v>
      </c>
      <c r="T33" s="56"/>
      <c r="U33" s="18" t="str">
        <f t="shared" si="9"/>
        <v xml:space="preserve"> </v>
      </c>
      <c r="V33" s="18" t="str">
        <f t="shared" si="59"/>
        <v xml:space="preserve"> </v>
      </c>
      <c r="W33" s="23">
        <v>0</v>
      </c>
      <c r="X33" s="23">
        <v>-2571.9</v>
      </c>
      <c r="Y33" s="56"/>
      <c r="Z33" s="18" t="str">
        <f t="shared" si="10"/>
        <v xml:space="preserve"> </v>
      </c>
      <c r="AA33" s="18" t="e">
        <f t="shared" si="60"/>
        <v>#DIV/0!</v>
      </c>
      <c r="AB33" s="23">
        <v>800000</v>
      </c>
      <c r="AC33" s="23">
        <v>99606.88</v>
      </c>
      <c r="AD33" s="56">
        <v>319210.71000000002</v>
      </c>
      <c r="AE33" s="18">
        <f t="shared" si="11"/>
        <v>0.12450860000000001</v>
      </c>
      <c r="AF33" s="18">
        <f t="shared" si="26"/>
        <v>0.3120411592706272</v>
      </c>
      <c r="AG33" s="23">
        <v>3600000</v>
      </c>
      <c r="AH33" s="23">
        <v>1439094.52</v>
      </c>
      <c r="AI33" s="56">
        <v>2429129.5499999998</v>
      </c>
      <c r="AJ33" s="18">
        <f t="shared" si="12"/>
        <v>0.39974847777777778</v>
      </c>
      <c r="AK33" s="18">
        <f t="shared" si="27"/>
        <v>0.59243218213701287</v>
      </c>
      <c r="AL33" s="23">
        <v>0</v>
      </c>
      <c r="AM33" s="23">
        <v>0</v>
      </c>
      <c r="AN33" s="56"/>
      <c r="AO33" s="18" t="str">
        <f t="shared" si="55"/>
        <v xml:space="preserve"> </v>
      </c>
      <c r="AP33" s="18" t="str">
        <f t="shared" si="28"/>
        <v xml:space="preserve"> </v>
      </c>
      <c r="AQ33" s="6">
        <v>563700</v>
      </c>
      <c r="AR33" s="6">
        <v>359864.45999999996</v>
      </c>
      <c r="AS33" s="6">
        <v>453231.37</v>
      </c>
      <c r="AT33" s="18">
        <f t="shared" si="13"/>
        <v>0.63839712613092059</v>
      </c>
      <c r="AU33" s="18">
        <f t="shared" si="54"/>
        <v>0.79399724692489837</v>
      </c>
      <c r="AV33" s="23">
        <v>0</v>
      </c>
      <c r="AW33" s="23">
        <v>0</v>
      </c>
      <c r="AX33" s="56"/>
      <c r="AY33" s="18" t="str">
        <f t="shared" si="14"/>
        <v xml:space="preserve"> </v>
      </c>
      <c r="AZ33" s="18" t="str">
        <f t="shared" si="29"/>
        <v xml:space="preserve"> </v>
      </c>
      <c r="BA33" s="23">
        <v>0</v>
      </c>
      <c r="BB33" s="23">
        <v>0</v>
      </c>
      <c r="BC33" s="56"/>
      <c r="BD33" s="18" t="str">
        <f t="shared" si="30"/>
        <v xml:space="preserve"> </v>
      </c>
      <c r="BE33" s="18" t="str">
        <f t="shared" si="31"/>
        <v xml:space="preserve"> </v>
      </c>
      <c r="BF33" s="23">
        <v>0</v>
      </c>
      <c r="BG33" s="23">
        <v>0</v>
      </c>
      <c r="BH33" s="56"/>
      <c r="BI33" s="18" t="str">
        <f t="shared" si="15"/>
        <v xml:space="preserve"> </v>
      </c>
      <c r="BJ33" s="18" t="str">
        <f t="shared" si="32"/>
        <v xml:space="preserve"> </v>
      </c>
      <c r="BK33" s="23">
        <v>0</v>
      </c>
      <c r="BL33" s="23">
        <v>0</v>
      </c>
      <c r="BM33" s="56"/>
      <c r="BN33" s="18" t="str">
        <f t="shared" si="51"/>
        <v xml:space="preserve"> </v>
      </c>
      <c r="BO33" s="18" t="str">
        <f t="shared" si="33"/>
        <v xml:space="preserve"> </v>
      </c>
      <c r="BP33" s="23">
        <v>170000</v>
      </c>
      <c r="BQ33" s="23">
        <v>133014.46</v>
      </c>
      <c r="BR33" s="56">
        <v>164961.93</v>
      </c>
      <c r="BS33" s="18">
        <f t="shared" si="16"/>
        <v>0.78243799999999997</v>
      </c>
      <c r="BT33" s="18">
        <f t="shared" si="17"/>
        <v>0.80633428573489652</v>
      </c>
      <c r="BU33" s="23">
        <v>333700</v>
      </c>
      <c r="BV33" s="23">
        <v>166850</v>
      </c>
      <c r="BW33" s="56">
        <v>149669</v>
      </c>
      <c r="BX33" s="18">
        <f t="shared" si="18"/>
        <v>0.5</v>
      </c>
      <c r="BY33" s="18">
        <f t="shared" si="34"/>
        <v>1.1147933105719956</v>
      </c>
      <c r="BZ33" s="23">
        <v>0</v>
      </c>
      <c r="CA33" s="23">
        <v>0</v>
      </c>
      <c r="CB33" s="56"/>
      <c r="CC33" s="18" t="str">
        <f t="shared" si="19"/>
        <v xml:space="preserve"> </v>
      </c>
      <c r="CD33" s="18" t="str">
        <f t="shared" si="35"/>
        <v xml:space="preserve"> </v>
      </c>
      <c r="CE33" s="17">
        <v>0</v>
      </c>
      <c r="CF33" s="17">
        <v>0</v>
      </c>
      <c r="CG33" s="17">
        <v>0</v>
      </c>
      <c r="CH33" s="24" t="str">
        <f t="shared" si="36"/>
        <v xml:space="preserve"> </v>
      </c>
      <c r="CI33" s="18" t="str">
        <f t="shared" si="48"/>
        <v xml:space="preserve"> </v>
      </c>
      <c r="CJ33" s="23">
        <v>0</v>
      </c>
      <c r="CK33" s="23">
        <v>0</v>
      </c>
      <c r="CL33" s="56"/>
      <c r="CM33" s="18" t="str">
        <f t="shared" si="37"/>
        <v xml:space="preserve"> </v>
      </c>
      <c r="CN33" s="18" t="str">
        <f t="shared" si="38"/>
        <v xml:space="preserve"> </v>
      </c>
      <c r="CO33" s="23">
        <v>0</v>
      </c>
      <c r="CP33" s="23">
        <v>0</v>
      </c>
      <c r="CQ33" s="56"/>
      <c r="CR33" s="18" t="str">
        <f t="shared" si="39"/>
        <v xml:space="preserve"> </v>
      </c>
      <c r="CS33" s="18" t="str">
        <f t="shared" si="40"/>
        <v xml:space="preserve"> </v>
      </c>
      <c r="CT33" s="23">
        <v>0</v>
      </c>
      <c r="CU33" s="23">
        <v>0</v>
      </c>
      <c r="CV33" s="56"/>
      <c r="CW33" s="18" t="str">
        <f t="shared" si="41"/>
        <v xml:space="preserve"> </v>
      </c>
      <c r="CX33" s="18" t="str">
        <f t="shared" si="42"/>
        <v xml:space="preserve"> </v>
      </c>
      <c r="CY33" s="23">
        <v>0</v>
      </c>
      <c r="CZ33" s="23">
        <v>0</v>
      </c>
      <c r="DA33" s="56"/>
      <c r="DB33" s="18" t="str">
        <f t="shared" si="20"/>
        <v xml:space="preserve"> </v>
      </c>
      <c r="DC33" s="18" t="str">
        <f t="shared" si="43"/>
        <v xml:space="preserve"> </v>
      </c>
      <c r="DD33" s="23">
        <v>0</v>
      </c>
      <c r="DE33" s="23">
        <v>0</v>
      </c>
      <c r="DF33" s="56"/>
      <c r="DG33" s="18" t="str">
        <f t="shared" si="21"/>
        <v xml:space="preserve"> </v>
      </c>
      <c r="DH33" s="18" t="str">
        <f t="shared" si="44"/>
        <v xml:space="preserve"> </v>
      </c>
      <c r="DI33" s="23">
        <v>0</v>
      </c>
      <c r="DJ33" s="56">
        <v>138600.44</v>
      </c>
      <c r="DK33" s="18">
        <f t="shared" si="45"/>
        <v>0</v>
      </c>
      <c r="DL33" s="23">
        <v>0</v>
      </c>
      <c r="DM33" s="23">
        <v>0</v>
      </c>
      <c r="DN33" s="56"/>
      <c r="DO33" s="18" t="str">
        <f t="shared" si="22"/>
        <v xml:space="preserve"> </v>
      </c>
      <c r="DP33" s="18" t="str">
        <f t="shared" si="46"/>
        <v xml:space="preserve"> </v>
      </c>
      <c r="DQ33" s="23">
        <v>60000</v>
      </c>
      <c r="DR33" s="23">
        <v>60000</v>
      </c>
      <c r="DS33" s="56"/>
      <c r="DT33" s="18">
        <f t="shared" si="23"/>
        <v>1</v>
      </c>
      <c r="DU33" s="18" t="str">
        <f t="shared" si="58"/>
        <v xml:space="preserve"> </v>
      </c>
    </row>
    <row r="34" spans="1:125" s="21" customFormat="1" ht="15.75" customHeight="1" outlineLevel="1" x14ac:dyDescent="0.25">
      <c r="A34" s="11">
        <v>24</v>
      </c>
      <c r="B34" s="31" t="s">
        <v>65</v>
      </c>
      <c r="C34" s="17">
        <v>9950509.3499999996</v>
      </c>
      <c r="D34" s="32">
        <v>5699155.2800000003</v>
      </c>
      <c r="E34" s="17">
        <v>5945262.5099999998</v>
      </c>
      <c r="F34" s="18">
        <f t="shared" si="3"/>
        <v>0.57275010550088079</v>
      </c>
      <c r="G34" s="18">
        <f t="shared" si="4"/>
        <v>0.95860448052780778</v>
      </c>
      <c r="H34" s="10">
        <v>9590000</v>
      </c>
      <c r="I34" s="14">
        <v>5315706.82</v>
      </c>
      <c r="J34" s="10">
        <v>5707197.3700000001</v>
      </c>
      <c r="K34" s="18">
        <f t="shared" si="5"/>
        <v>0.55429685297184572</v>
      </c>
      <c r="L34" s="18">
        <f t="shared" si="6"/>
        <v>0.93140406321710933</v>
      </c>
      <c r="M34" s="23">
        <v>2040000</v>
      </c>
      <c r="N34" s="23">
        <v>1638077.59</v>
      </c>
      <c r="O34" s="56">
        <v>1732804.35</v>
      </c>
      <c r="P34" s="18">
        <f t="shared" si="7"/>
        <v>0.80297921078431378</v>
      </c>
      <c r="Q34" s="18">
        <f t="shared" si="8"/>
        <v>0.9453332628118114</v>
      </c>
      <c r="R34" s="23">
        <v>0</v>
      </c>
      <c r="S34" s="23">
        <v>0</v>
      </c>
      <c r="T34" s="56"/>
      <c r="U34" s="18" t="str">
        <f t="shared" si="9"/>
        <v xml:space="preserve"> </v>
      </c>
      <c r="V34" s="18" t="str">
        <f t="shared" si="59"/>
        <v xml:space="preserve"> </v>
      </c>
      <c r="W34" s="23">
        <v>0</v>
      </c>
      <c r="X34" s="23">
        <v>0</v>
      </c>
      <c r="Y34" s="56"/>
      <c r="Z34" s="18" t="str">
        <f t="shared" si="10"/>
        <v xml:space="preserve"> </v>
      </c>
      <c r="AA34" s="18" t="str">
        <f t="shared" si="60"/>
        <v xml:space="preserve"> </v>
      </c>
      <c r="AB34" s="23">
        <v>450000</v>
      </c>
      <c r="AC34" s="23">
        <v>95065.17</v>
      </c>
      <c r="AD34" s="56">
        <v>104321.17</v>
      </c>
      <c r="AE34" s="18">
        <f t="shared" si="11"/>
        <v>0.21125593333333334</v>
      </c>
      <c r="AF34" s="18">
        <f t="shared" si="26"/>
        <v>0.91127400124059188</v>
      </c>
      <c r="AG34" s="23">
        <v>7100000</v>
      </c>
      <c r="AH34" s="23">
        <v>3582564.06</v>
      </c>
      <c r="AI34" s="56">
        <v>3870071.85</v>
      </c>
      <c r="AJ34" s="18">
        <f t="shared" si="12"/>
        <v>0.50458648732394362</v>
      </c>
      <c r="AK34" s="18">
        <f t="shared" si="27"/>
        <v>0.92570996065615685</v>
      </c>
      <c r="AL34" s="23">
        <v>0</v>
      </c>
      <c r="AM34" s="23">
        <v>0</v>
      </c>
      <c r="AN34" s="56"/>
      <c r="AO34" s="18" t="str">
        <f t="shared" si="55"/>
        <v xml:space="preserve"> </v>
      </c>
      <c r="AP34" s="18" t="str">
        <f t="shared" si="28"/>
        <v xml:space="preserve"> </v>
      </c>
      <c r="AQ34" s="6">
        <v>360509.35</v>
      </c>
      <c r="AR34" s="6">
        <v>383448.45999999996</v>
      </c>
      <c r="AS34" s="6">
        <v>238065.14</v>
      </c>
      <c r="AT34" s="18">
        <f t="shared" si="13"/>
        <v>1.0636297227797282</v>
      </c>
      <c r="AU34" s="18">
        <f t="shared" si="54"/>
        <v>1.6106871421830173</v>
      </c>
      <c r="AV34" s="23">
        <v>0</v>
      </c>
      <c r="AW34" s="23">
        <v>0</v>
      </c>
      <c r="AX34" s="56"/>
      <c r="AY34" s="18" t="str">
        <f t="shared" si="14"/>
        <v xml:space="preserve"> </v>
      </c>
      <c r="AZ34" s="18" t="str">
        <f t="shared" si="29"/>
        <v xml:space="preserve"> </v>
      </c>
      <c r="BA34" s="23">
        <v>0</v>
      </c>
      <c r="BB34" s="23">
        <v>0</v>
      </c>
      <c r="BC34" s="56"/>
      <c r="BD34" s="18" t="str">
        <f t="shared" si="30"/>
        <v xml:space="preserve"> </v>
      </c>
      <c r="BE34" s="18" t="str">
        <f t="shared" si="31"/>
        <v xml:space="preserve"> </v>
      </c>
      <c r="BF34" s="23">
        <v>0</v>
      </c>
      <c r="BG34" s="23">
        <v>0</v>
      </c>
      <c r="BH34" s="56"/>
      <c r="BI34" s="18" t="str">
        <f t="shared" si="15"/>
        <v xml:space="preserve"> </v>
      </c>
      <c r="BJ34" s="18" t="str">
        <f t="shared" si="32"/>
        <v xml:space="preserve"> </v>
      </c>
      <c r="BK34" s="23">
        <v>0</v>
      </c>
      <c r="BL34" s="23">
        <v>0</v>
      </c>
      <c r="BM34" s="56"/>
      <c r="BN34" s="18" t="str">
        <f t="shared" si="51"/>
        <v xml:space="preserve"> </v>
      </c>
      <c r="BO34" s="18" t="str">
        <f t="shared" si="33"/>
        <v xml:space="preserve"> </v>
      </c>
      <c r="BP34" s="23">
        <v>300000</v>
      </c>
      <c r="BQ34" s="23">
        <v>321301.23</v>
      </c>
      <c r="BR34" s="56">
        <v>218938.98</v>
      </c>
      <c r="BS34" s="18">
        <f t="shared" si="16"/>
        <v>1.0710040999999999</v>
      </c>
      <c r="BT34" s="18">
        <f t="shared" si="17"/>
        <v>1.4675378043690528</v>
      </c>
      <c r="BU34" s="23">
        <v>0</v>
      </c>
      <c r="BV34" s="23">
        <v>1638.73</v>
      </c>
      <c r="BW34" s="56"/>
      <c r="BX34" s="18" t="str">
        <f t="shared" si="18"/>
        <v xml:space="preserve"> </v>
      </c>
      <c r="BY34" s="18" t="str">
        <f t="shared" si="34"/>
        <v xml:space="preserve"> </v>
      </c>
      <c r="BZ34" s="23">
        <v>0</v>
      </c>
      <c r="CA34" s="23">
        <v>0</v>
      </c>
      <c r="CB34" s="56"/>
      <c r="CC34" s="18" t="str">
        <f t="shared" si="19"/>
        <v xml:space="preserve"> </v>
      </c>
      <c r="CD34" s="18" t="str">
        <f t="shared" si="35"/>
        <v xml:space="preserve"> </v>
      </c>
      <c r="CE34" s="17">
        <v>0</v>
      </c>
      <c r="CF34" s="17">
        <v>0</v>
      </c>
      <c r="CG34" s="17">
        <v>0</v>
      </c>
      <c r="CH34" s="24" t="str">
        <f t="shared" si="36"/>
        <v xml:space="preserve"> </v>
      </c>
      <c r="CI34" s="18" t="str">
        <f t="shared" si="48"/>
        <v xml:space="preserve"> </v>
      </c>
      <c r="CJ34" s="23">
        <v>0</v>
      </c>
      <c r="CK34" s="23">
        <v>0</v>
      </c>
      <c r="CL34" s="56"/>
      <c r="CM34" s="18" t="str">
        <f t="shared" si="37"/>
        <v xml:space="preserve"> </v>
      </c>
      <c r="CN34" s="18" t="str">
        <f t="shared" si="38"/>
        <v xml:space="preserve"> </v>
      </c>
      <c r="CO34" s="23">
        <v>0</v>
      </c>
      <c r="CP34" s="23">
        <v>0</v>
      </c>
      <c r="CQ34" s="56"/>
      <c r="CR34" s="18" t="str">
        <f t="shared" si="39"/>
        <v xml:space="preserve"> </v>
      </c>
      <c r="CS34" s="18" t="str">
        <f t="shared" si="40"/>
        <v xml:space="preserve"> </v>
      </c>
      <c r="CT34" s="23">
        <v>0</v>
      </c>
      <c r="CU34" s="23">
        <v>0</v>
      </c>
      <c r="CV34" s="56"/>
      <c r="CW34" s="18" t="str">
        <f t="shared" si="41"/>
        <v xml:space="preserve"> </v>
      </c>
      <c r="CX34" s="18" t="str">
        <f t="shared" si="42"/>
        <v xml:space="preserve"> </v>
      </c>
      <c r="CY34" s="23">
        <v>0</v>
      </c>
      <c r="CZ34" s="23">
        <v>0</v>
      </c>
      <c r="DA34" s="56"/>
      <c r="DB34" s="18" t="str">
        <f t="shared" si="20"/>
        <v xml:space="preserve"> </v>
      </c>
      <c r="DC34" s="18" t="str">
        <f t="shared" si="43"/>
        <v xml:space="preserve"> </v>
      </c>
      <c r="DD34" s="23">
        <v>0</v>
      </c>
      <c r="DE34" s="23">
        <v>0</v>
      </c>
      <c r="DF34" s="56"/>
      <c r="DG34" s="18" t="str">
        <f t="shared" si="21"/>
        <v xml:space="preserve"> </v>
      </c>
      <c r="DH34" s="18" t="str">
        <f t="shared" si="44"/>
        <v xml:space="preserve"> </v>
      </c>
      <c r="DI34" s="23">
        <v>0</v>
      </c>
      <c r="DJ34" s="56">
        <v>19126.16</v>
      </c>
      <c r="DK34" s="18">
        <f t="shared" si="45"/>
        <v>0</v>
      </c>
      <c r="DL34" s="23">
        <v>0</v>
      </c>
      <c r="DM34" s="23">
        <v>0</v>
      </c>
      <c r="DN34" s="56"/>
      <c r="DO34" s="18" t="str">
        <f t="shared" si="22"/>
        <v xml:space="preserve"> </v>
      </c>
      <c r="DP34" s="18" t="str">
        <f t="shared" si="46"/>
        <v xml:space="preserve"> </v>
      </c>
      <c r="DQ34" s="23">
        <v>60509.35</v>
      </c>
      <c r="DR34" s="23">
        <v>60508.5</v>
      </c>
      <c r="DS34" s="56"/>
      <c r="DT34" s="18">
        <f t="shared" si="23"/>
        <v>0.99998595258418743</v>
      </c>
      <c r="DU34" s="18" t="str">
        <f t="shared" si="58"/>
        <v xml:space="preserve"> </v>
      </c>
    </row>
    <row r="35" spans="1:125" s="21" customFormat="1" ht="15.75" customHeight="1" outlineLevel="1" x14ac:dyDescent="0.25">
      <c r="A35" s="11">
        <v>25</v>
      </c>
      <c r="B35" s="5" t="s">
        <v>8</v>
      </c>
      <c r="C35" s="17">
        <v>24473432.129999999</v>
      </c>
      <c r="D35" s="17">
        <v>17325388.829999998</v>
      </c>
      <c r="E35" s="17">
        <v>15696546.870000001</v>
      </c>
      <c r="F35" s="18">
        <f t="shared" si="3"/>
        <v>0.70792640517151684</v>
      </c>
      <c r="G35" s="18">
        <f t="shared" si="4"/>
        <v>1.103770719349306</v>
      </c>
      <c r="H35" s="10">
        <v>22751000</v>
      </c>
      <c r="I35" s="14">
        <v>16050964.82</v>
      </c>
      <c r="J35" s="10">
        <v>14868327.82</v>
      </c>
      <c r="K35" s="18">
        <f t="shared" si="5"/>
        <v>0.70550590391631141</v>
      </c>
      <c r="L35" s="18">
        <f t="shared" si="6"/>
        <v>1.0795406863715493</v>
      </c>
      <c r="M35" s="23">
        <v>9195000</v>
      </c>
      <c r="N35" s="23">
        <v>7470311</v>
      </c>
      <c r="O35" s="56">
        <v>6569629.6399999997</v>
      </c>
      <c r="P35" s="18">
        <f t="shared" si="7"/>
        <v>0.81243186514410004</v>
      </c>
      <c r="Q35" s="18">
        <f t="shared" si="8"/>
        <v>1.1370977375217761</v>
      </c>
      <c r="R35" s="23">
        <v>0</v>
      </c>
      <c r="S35" s="23">
        <v>0</v>
      </c>
      <c r="T35" s="56"/>
      <c r="U35" s="18" t="str">
        <f t="shared" si="9"/>
        <v xml:space="preserve"> </v>
      </c>
      <c r="V35" s="18" t="str">
        <f t="shared" si="59"/>
        <v xml:space="preserve"> </v>
      </c>
      <c r="W35" s="23">
        <v>6000</v>
      </c>
      <c r="X35" s="23">
        <v>-1110.6400000000001</v>
      </c>
      <c r="Y35" s="56">
        <v>8671.5</v>
      </c>
      <c r="Z35" s="18" t="str">
        <f t="shared" si="10"/>
        <v xml:space="preserve"> </v>
      </c>
      <c r="AA35" s="18">
        <f t="shared" si="60"/>
        <v>-0.12807934036787177</v>
      </c>
      <c r="AB35" s="23">
        <v>2100000</v>
      </c>
      <c r="AC35" s="23">
        <v>234821.9</v>
      </c>
      <c r="AD35" s="56">
        <v>247716.89</v>
      </c>
      <c r="AE35" s="18">
        <f t="shared" si="11"/>
        <v>0.11181995238095238</v>
      </c>
      <c r="AF35" s="18">
        <f t="shared" si="26"/>
        <v>0.9479446476176896</v>
      </c>
      <c r="AG35" s="23">
        <v>11450000</v>
      </c>
      <c r="AH35" s="23">
        <v>8346942.5599999996</v>
      </c>
      <c r="AI35" s="56">
        <v>8042309.79</v>
      </c>
      <c r="AJ35" s="18">
        <f t="shared" si="12"/>
        <v>0.72899061659388642</v>
      </c>
      <c r="AK35" s="18">
        <f t="shared" si="27"/>
        <v>1.0378787659210527</v>
      </c>
      <c r="AL35" s="23">
        <v>0</v>
      </c>
      <c r="AM35" s="23">
        <v>0</v>
      </c>
      <c r="AN35" s="56"/>
      <c r="AO35" s="18" t="str">
        <f t="shared" si="55"/>
        <v xml:space="preserve"> </v>
      </c>
      <c r="AP35" s="18" t="str">
        <f t="shared" si="28"/>
        <v xml:space="preserve"> </v>
      </c>
      <c r="AQ35" s="6">
        <v>1722432.13</v>
      </c>
      <c r="AR35" s="6">
        <v>1274424.01</v>
      </c>
      <c r="AS35" s="6">
        <v>828219.05</v>
      </c>
      <c r="AT35" s="18">
        <f t="shared" si="13"/>
        <v>0.73989795464393715</v>
      </c>
      <c r="AU35" s="18">
        <f t="shared" si="54"/>
        <v>1.538752350600967</v>
      </c>
      <c r="AV35" s="23">
        <v>0</v>
      </c>
      <c r="AW35" s="23">
        <v>0</v>
      </c>
      <c r="AX35" s="56"/>
      <c r="AY35" s="18" t="str">
        <f t="shared" si="14"/>
        <v xml:space="preserve"> </v>
      </c>
      <c r="AZ35" s="18" t="str">
        <f t="shared" si="29"/>
        <v xml:space="preserve"> </v>
      </c>
      <c r="BA35" s="23">
        <v>2600</v>
      </c>
      <c r="BB35" s="23">
        <v>2674.38</v>
      </c>
      <c r="BC35" s="56">
        <v>2661.06</v>
      </c>
      <c r="BD35" s="18">
        <f t="shared" si="30"/>
        <v>1.0286076923076923</v>
      </c>
      <c r="BE35" s="18">
        <f t="shared" si="31"/>
        <v>1.0050055241144507</v>
      </c>
      <c r="BF35" s="23">
        <v>0</v>
      </c>
      <c r="BG35" s="23">
        <v>0</v>
      </c>
      <c r="BH35" s="56"/>
      <c r="BI35" s="18" t="str">
        <f t="shared" si="15"/>
        <v xml:space="preserve"> </v>
      </c>
      <c r="BJ35" s="18" t="str">
        <f t="shared" si="32"/>
        <v xml:space="preserve"> </v>
      </c>
      <c r="BK35" s="23">
        <v>2400</v>
      </c>
      <c r="BL35" s="23">
        <v>4352.3999999999996</v>
      </c>
      <c r="BM35" s="56">
        <v>4352.3999999999996</v>
      </c>
      <c r="BN35" s="18">
        <f t="shared" si="51"/>
        <v>1.8134999999999999</v>
      </c>
      <c r="BO35" s="18">
        <f t="shared" si="33"/>
        <v>1</v>
      </c>
      <c r="BP35" s="23">
        <v>1220000</v>
      </c>
      <c r="BQ35" s="23">
        <v>986890.48</v>
      </c>
      <c r="BR35" s="56">
        <v>687749.68</v>
      </c>
      <c r="BS35" s="18">
        <f t="shared" si="16"/>
        <v>0.80892662295081963</v>
      </c>
      <c r="BT35" s="18">
        <f t="shared" si="17"/>
        <v>1.434955927569461</v>
      </c>
      <c r="BU35" s="23">
        <v>180000</v>
      </c>
      <c r="BV35" s="23">
        <v>136520.54</v>
      </c>
      <c r="BW35" s="56">
        <v>133424.91</v>
      </c>
      <c r="BX35" s="18">
        <f t="shared" si="18"/>
        <v>0.75844744444444445</v>
      </c>
      <c r="BY35" s="18">
        <f t="shared" si="34"/>
        <v>1.0232012897741509</v>
      </c>
      <c r="BZ35" s="23">
        <v>0</v>
      </c>
      <c r="CA35" s="23">
        <v>0</v>
      </c>
      <c r="CB35" s="56">
        <v>31</v>
      </c>
      <c r="CC35" s="18" t="str">
        <f t="shared" si="19"/>
        <v xml:space="preserve"> </v>
      </c>
      <c r="CD35" s="18">
        <f t="shared" si="35"/>
        <v>0</v>
      </c>
      <c r="CE35" s="17">
        <v>0</v>
      </c>
      <c r="CF35" s="17">
        <v>0</v>
      </c>
      <c r="CG35" s="17">
        <v>0</v>
      </c>
      <c r="CH35" s="24" t="str">
        <f t="shared" si="36"/>
        <v xml:space="preserve"> </v>
      </c>
      <c r="CI35" s="18" t="str">
        <f t="shared" si="48"/>
        <v xml:space="preserve"> </v>
      </c>
      <c r="CJ35" s="23">
        <v>0</v>
      </c>
      <c r="CK35" s="23">
        <v>0</v>
      </c>
      <c r="CL35" s="56"/>
      <c r="CM35" s="18" t="str">
        <f t="shared" si="37"/>
        <v xml:space="preserve"> </v>
      </c>
      <c r="CN35" s="18" t="str">
        <f t="shared" si="38"/>
        <v xml:space="preserve"> </v>
      </c>
      <c r="CO35" s="23">
        <v>0</v>
      </c>
      <c r="CP35" s="23">
        <v>0</v>
      </c>
      <c r="CQ35" s="56"/>
      <c r="CR35" s="18" t="str">
        <f t="shared" si="39"/>
        <v xml:space="preserve"> </v>
      </c>
      <c r="CS35" s="18" t="str">
        <f t="shared" si="40"/>
        <v xml:space="preserve"> </v>
      </c>
      <c r="CT35" s="23">
        <v>0</v>
      </c>
      <c r="CU35" s="23">
        <v>0</v>
      </c>
      <c r="CV35" s="56"/>
      <c r="CW35" s="18" t="str">
        <f t="shared" si="41"/>
        <v xml:space="preserve"> </v>
      </c>
      <c r="CX35" s="18" t="str">
        <f t="shared" si="42"/>
        <v xml:space="preserve"> </v>
      </c>
      <c r="CY35" s="23">
        <v>0</v>
      </c>
      <c r="CZ35" s="23">
        <v>0</v>
      </c>
      <c r="DA35" s="56"/>
      <c r="DB35" s="18" t="str">
        <f t="shared" si="20"/>
        <v xml:space="preserve"> </v>
      </c>
      <c r="DC35" s="18" t="str">
        <f t="shared" si="43"/>
        <v xml:space="preserve"> </v>
      </c>
      <c r="DD35" s="23">
        <v>0</v>
      </c>
      <c r="DE35" s="23">
        <v>66986.210000000006</v>
      </c>
      <c r="DF35" s="56"/>
      <c r="DG35" s="18" t="str">
        <f t="shared" si="21"/>
        <v xml:space="preserve"> </v>
      </c>
      <c r="DH35" s="18" t="str">
        <f t="shared" si="44"/>
        <v xml:space="preserve"> </v>
      </c>
      <c r="DI35" s="23">
        <v>0</v>
      </c>
      <c r="DJ35" s="56"/>
      <c r="DK35" s="18" t="str">
        <f t="shared" si="45"/>
        <v xml:space="preserve"> </v>
      </c>
      <c r="DL35" s="23">
        <v>0</v>
      </c>
      <c r="DM35" s="23">
        <v>0</v>
      </c>
      <c r="DN35" s="56"/>
      <c r="DO35" s="18" t="str">
        <f t="shared" si="22"/>
        <v xml:space="preserve"> </v>
      </c>
      <c r="DP35" s="18" t="str">
        <f t="shared" si="46"/>
        <v xml:space="preserve"> </v>
      </c>
      <c r="DQ35" s="23">
        <v>317432.13</v>
      </c>
      <c r="DR35" s="23">
        <v>77000</v>
      </c>
      <c r="DS35" s="56"/>
      <c r="DT35" s="18">
        <f t="shared" si="23"/>
        <v>0.24257153804814907</v>
      </c>
      <c r="DU35" s="18" t="str">
        <f t="shared" si="58"/>
        <v xml:space="preserve"> </v>
      </c>
    </row>
    <row r="36" spans="1:125" s="21" customFormat="1" ht="15.75" customHeight="1" outlineLevel="1" x14ac:dyDescent="0.25">
      <c r="A36" s="11">
        <v>26</v>
      </c>
      <c r="B36" s="5" t="s">
        <v>88</v>
      </c>
      <c r="C36" s="17">
        <v>3400099.78</v>
      </c>
      <c r="D36" s="17">
        <v>1561650.61</v>
      </c>
      <c r="E36" s="17">
        <v>1256618.32</v>
      </c>
      <c r="F36" s="18">
        <f t="shared" si="3"/>
        <v>0.45929552396841722</v>
      </c>
      <c r="G36" s="18">
        <f t="shared" si="4"/>
        <v>1.2427406040045637</v>
      </c>
      <c r="H36" s="10">
        <v>3088100</v>
      </c>
      <c r="I36" s="14">
        <v>1230784.57</v>
      </c>
      <c r="J36" s="10">
        <v>1074175.58</v>
      </c>
      <c r="K36" s="18">
        <f t="shared" si="5"/>
        <v>0.39855722612609695</v>
      </c>
      <c r="L36" s="18">
        <f t="shared" si="6"/>
        <v>1.1457945916067092</v>
      </c>
      <c r="M36" s="23">
        <v>197500</v>
      </c>
      <c r="N36" s="23">
        <v>168812.46</v>
      </c>
      <c r="O36" s="56">
        <v>153639.01999999999</v>
      </c>
      <c r="P36" s="18">
        <f t="shared" si="7"/>
        <v>0.85474663291139241</v>
      </c>
      <c r="Q36" s="18">
        <f t="shared" si="8"/>
        <v>1.0987603279427323</v>
      </c>
      <c r="R36" s="23">
        <v>0</v>
      </c>
      <c r="S36" s="23">
        <v>0</v>
      </c>
      <c r="T36" s="56"/>
      <c r="U36" s="18" t="str">
        <f t="shared" si="9"/>
        <v xml:space="preserve"> </v>
      </c>
      <c r="V36" s="18" t="str">
        <f t="shared" si="59"/>
        <v xml:space="preserve"> </v>
      </c>
      <c r="W36" s="23">
        <v>600</v>
      </c>
      <c r="X36" s="23">
        <v>12552.13</v>
      </c>
      <c r="Y36" s="56">
        <v>633.04</v>
      </c>
      <c r="Z36" s="18" t="str">
        <f t="shared" si="10"/>
        <v>СВ.200</v>
      </c>
      <c r="AA36" s="18" t="str">
        <f t="shared" si="60"/>
        <v>св.200</v>
      </c>
      <c r="AB36" s="23">
        <v>290000</v>
      </c>
      <c r="AC36" s="23">
        <v>33759.08</v>
      </c>
      <c r="AD36" s="56">
        <v>88236.04</v>
      </c>
      <c r="AE36" s="18">
        <f t="shared" si="11"/>
        <v>0.11641062068965517</v>
      </c>
      <c r="AF36" s="18">
        <f>IF(AC36&lt;=0," ",IF(AC36/AD36*100&gt;200,"св.200",AC36/AD36))</f>
        <v>0.38259967242410248</v>
      </c>
      <c r="AG36" s="23">
        <v>2600000</v>
      </c>
      <c r="AH36" s="23">
        <v>1015660.9</v>
      </c>
      <c r="AI36" s="56">
        <v>831667.48</v>
      </c>
      <c r="AJ36" s="18">
        <f t="shared" si="12"/>
        <v>0.39063880769230769</v>
      </c>
      <c r="AK36" s="18">
        <f t="shared" si="27"/>
        <v>1.2212343567888455</v>
      </c>
      <c r="AL36" s="23">
        <v>0</v>
      </c>
      <c r="AM36" s="23">
        <v>0</v>
      </c>
      <c r="AN36" s="56"/>
      <c r="AO36" s="18" t="str">
        <f t="shared" si="55"/>
        <v xml:space="preserve"> </v>
      </c>
      <c r="AP36" s="18" t="str">
        <f t="shared" si="28"/>
        <v xml:space="preserve"> </v>
      </c>
      <c r="AQ36" s="6">
        <v>311999.78000000003</v>
      </c>
      <c r="AR36" s="6">
        <v>330866.04000000004</v>
      </c>
      <c r="AS36" s="6">
        <v>182442.74</v>
      </c>
      <c r="AT36" s="18">
        <f t="shared" si="13"/>
        <v>1.0604688246895559</v>
      </c>
      <c r="AU36" s="18">
        <f t="shared" si="54"/>
        <v>1.813533605119064</v>
      </c>
      <c r="AV36" s="23">
        <v>0</v>
      </c>
      <c r="AW36" s="23">
        <v>0</v>
      </c>
      <c r="AX36" s="56"/>
      <c r="AY36" s="18" t="str">
        <f t="shared" si="14"/>
        <v xml:space="preserve"> </v>
      </c>
      <c r="AZ36" s="18" t="str">
        <f t="shared" si="29"/>
        <v xml:space="preserve"> </v>
      </c>
      <c r="BA36" s="23">
        <v>0</v>
      </c>
      <c r="BB36" s="23">
        <v>0</v>
      </c>
      <c r="BC36" s="56"/>
      <c r="BD36" s="18" t="str">
        <f t="shared" si="30"/>
        <v xml:space="preserve"> </v>
      </c>
      <c r="BE36" s="18" t="str">
        <f t="shared" si="31"/>
        <v xml:space="preserve"> </v>
      </c>
      <c r="BF36" s="23">
        <v>0</v>
      </c>
      <c r="BG36" s="23">
        <v>0</v>
      </c>
      <c r="BH36" s="56"/>
      <c r="BI36" s="18" t="str">
        <f t="shared" si="15"/>
        <v xml:space="preserve"> </v>
      </c>
      <c r="BJ36" s="18" t="str">
        <f t="shared" si="32"/>
        <v xml:space="preserve"> </v>
      </c>
      <c r="BK36" s="23">
        <v>0</v>
      </c>
      <c r="BL36" s="23">
        <v>0</v>
      </c>
      <c r="BM36" s="56"/>
      <c r="BN36" s="18" t="str">
        <f t="shared" si="51"/>
        <v xml:space="preserve"> </v>
      </c>
      <c r="BO36" s="18" t="str">
        <f t="shared" si="33"/>
        <v xml:space="preserve"> </v>
      </c>
      <c r="BP36" s="23">
        <v>90000</v>
      </c>
      <c r="BQ36" s="23">
        <v>135025.14000000001</v>
      </c>
      <c r="BR36" s="56">
        <v>124259.94</v>
      </c>
      <c r="BS36" s="18">
        <f t="shared" si="16"/>
        <v>1.5002793333333335</v>
      </c>
      <c r="BT36" s="18">
        <f t="shared" si="17"/>
        <v>1.0866345179307186</v>
      </c>
      <c r="BU36" s="23">
        <v>90000</v>
      </c>
      <c r="BV36" s="23">
        <v>63841.120000000003</v>
      </c>
      <c r="BW36" s="56">
        <v>58182.8</v>
      </c>
      <c r="BX36" s="18">
        <f t="shared" si="18"/>
        <v>0.70934577777777785</v>
      </c>
      <c r="BY36" s="18">
        <f t="shared" si="34"/>
        <v>1.0972507338938655</v>
      </c>
      <c r="BZ36" s="23">
        <v>0</v>
      </c>
      <c r="CA36" s="23">
        <v>0</v>
      </c>
      <c r="CB36" s="56"/>
      <c r="CC36" s="18" t="str">
        <f t="shared" si="19"/>
        <v xml:space="preserve"> </v>
      </c>
      <c r="CD36" s="18" t="str">
        <f t="shared" si="35"/>
        <v xml:space="preserve"> </v>
      </c>
      <c r="CE36" s="17">
        <v>0</v>
      </c>
      <c r="CF36" s="17">
        <v>0</v>
      </c>
      <c r="CG36" s="17">
        <v>0</v>
      </c>
      <c r="CH36" s="24" t="str">
        <f t="shared" si="36"/>
        <v xml:space="preserve"> </v>
      </c>
      <c r="CI36" s="18" t="str">
        <f t="shared" si="48"/>
        <v xml:space="preserve"> </v>
      </c>
      <c r="CJ36" s="23">
        <v>0</v>
      </c>
      <c r="CK36" s="23">
        <v>0</v>
      </c>
      <c r="CL36" s="56"/>
      <c r="CM36" s="18" t="str">
        <f t="shared" si="37"/>
        <v xml:space="preserve"> </v>
      </c>
      <c r="CN36" s="18" t="str">
        <f t="shared" si="38"/>
        <v xml:space="preserve"> </v>
      </c>
      <c r="CO36" s="23">
        <v>0</v>
      </c>
      <c r="CP36" s="23">
        <v>0</v>
      </c>
      <c r="CQ36" s="56"/>
      <c r="CR36" s="18" t="str">
        <f t="shared" si="39"/>
        <v xml:space="preserve"> </v>
      </c>
      <c r="CS36" s="18" t="str">
        <f t="shared" si="40"/>
        <v xml:space="preserve"> </v>
      </c>
      <c r="CT36" s="23">
        <v>0</v>
      </c>
      <c r="CU36" s="23">
        <v>0</v>
      </c>
      <c r="CV36" s="56"/>
      <c r="CW36" s="18" t="str">
        <f t="shared" si="41"/>
        <v xml:space="preserve"> </v>
      </c>
      <c r="CX36" s="18" t="str">
        <f t="shared" si="42"/>
        <v xml:space="preserve"> </v>
      </c>
      <c r="CY36" s="23">
        <v>0</v>
      </c>
      <c r="CZ36" s="23">
        <v>0</v>
      </c>
      <c r="DA36" s="56"/>
      <c r="DB36" s="18" t="str">
        <f t="shared" si="20"/>
        <v xml:space="preserve"> </v>
      </c>
      <c r="DC36" s="18" t="str">
        <f t="shared" si="43"/>
        <v xml:space="preserve"> </v>
      </c>
      <c r="DD36" s="23">
        <v>0</v>
      </c>
      <c r="DE36" s="23">
        <v>0</v>
      </c>
      <c r="DF36" s="56"/>
      <c r="DG36" s="18" t="str">
        <f t="shared" si="21"/>
        <v xml:space="preserve"> </v>
      </c>
      <c r="DH36" s="18" t="str">
        <f t="shared" si="44"/>
        <v xml:space="preserve"> </v>
      </c>
      <c r="DI36" s="23">
        <v>0</v>
      </c>
      <c r="DJ36" s="56"/>
      <c r="DK36" s="18" t="str">
        <f t="shared" si="45"/>
        <v xml:space="preserve"> </v>
      </c>
      <c r="DL36" s="23">
        <v>0</v>
      </c>
      <c r="DM36" s="23">
        <v>0</v>
      </c>
      <c r="DN36" s="56"/>
      <c r="DO36" s="18" t="str">
        <f t="shared" si="22"/>
        <v xml:space="preserve"> </v>
      </c>
      <c r="DP36" s="18" t="str">
        <f t="shared" si="46"/>
        <v xml:space="preserve"> </v>
      </c>
      <c r="DQ36" s="23">
        <v>131999.78</v>
      </c>
      <c r="DR36" s="23">
        <v>131999.78</v>
      </c>
      <c r="DS36" s="56"/>
      <c r="DT36" s="18">
        <f t="shared" si="23"/>
        <v>1</v>
      </c>
      <c r="DU36" s="18" t="str">
        <f t="shared" si="58"/>
        <v xml:space="preserve"> </v>
      </c>
    </row>
    <row r="37" spans="1:125" s="21" customFormat="1" ht="15.75" customHeight="1" outlineLevel="1" x14ac:dyDescent="0.25">
      <c r="A37" s="11">
        <v>27</v>
      </c>
      <c r="B37" s="5" t="s">
        <v>3</v>
      </c>
      <c r="C37" s="17">
        <v>33990817.689999998</v>
      </c>
      <c r="D37" s="17">
        <v>21817500.920000002</v>
      </c>
      <c r="E37" s="17">
        <v>22723516.280000001</v>
      </c>
      <c r="F37" s="18">
        <f t="shared" si="3"/>
        <v>0.64186455056709768</v>
      </c>
      <c r="G37" s="18">
        <f t="shared" si="4"/>
        <v>0.96012873409044419</v>
      </c>
      <c r="H37" s="10">
        <v>32349850</v>
      </c>
      <c r="I37" s="14">
        <v>20256717.420000002</v>
      </c>
      <c r="J37" s="10">
        <v>21460581.860000003</v>
      </c>
      <c r="K37" s="18">
        <f t="shared" si="5"/>
        <v>0.62617654857750504</v>
      </c>
      <c r="L37" s="18">
        <f t="shared" si="6"/>
        <v>0.94390345761109751</v>
      </c>
      <c r="M37" s="23">
        <v>9533250</v>
      </c>
      <c r="N37" s="23">
        <v>9067092.1699999999</v>
      </c>
      <c r="O37" s="56">
        <v>7067956.96</v>
      </c>
      <c r="P37" s="18">
        <f t="shared" si="7"/>
        <v>0.95110189809351475</v>
      </c>
      <c r="Q37" s="18">
        <f t="shared" si="8"/>
        <v>1.2828448477139567</v>
      </c>
      <c r="R37" s="23">
        <v>0</v>
      </c>
      <c r="S37" s="23">
        <v>0</v>
      </c>
      <c r="T37" s="56"/>
      <c r="U37" s="18" t="str">
        <f t="shared" si="9"/>
        <v xml:space="preserve"> </v>
      </c>
      <c r="V37" s="18" t="str">
        <f t="shared" si="59"/>
        <v xml:space="preserve"> </v>
      </c>
      <c r="W37" s="23">
        <v>0</v>
      </c>
      <c r="X37" s="23">
        <v>0</v>
      </c>
      <c r="Y37" s="56"/>
      <c r="Z37" s="18" t="str">
        <f t="shared" si="10"/>
        <v xml:space="preserve"> </v>
      </c>
      <c r="AA37" s="18" t="str">
        <f t="shared" si="60"/>
        <v xml:space="preserve"> </v>
      </c>
      <c r="AB37" s="23">
        <v>1700000</v>
      </c>
      <c r="AC37" s="23">
        <v>376884.69</v>
      </c>
      <c r="AD37" s="56">
        <v>511666.35</v>
      </c>
      <c r="AE37" s="18">
        <f t="shared" si="11"/>
        <v>0.22169687647058825</v>
      </c>
      <c r="AF37" s="18">
        <f t="shared" si="26"/>
        <v>0.73658291189170444</v>
      </c>
      <c r="AG37" s="23">
        <v>21100000</v>
      </c>
      <c r="AH37" s="23">
        <v>10808740.560000001</v>
      </c>
      <c r="AI37" s="56">
        <v>13876158.550000001</v>
      </c>
      <c r="AJ37" s="18">
        <f t="shared" si="12"/>
        <v>0.51226258578199058</v>
      </c>
      <c r="AK37" s="18">
        <f t="shared" si="27"/>
        <v>0.77894328758588594</v>
      </c>
      <c r="AL37" s="23">
        <v>16600</v>
      </c>
      <c r="AM37" s="23">
        <v>4000</v>
      </c>
      <c r="AN37" s="56">
        <v>4800</v>
      </c>
      <c r="AO37" s="18">
        <f t="shared" si="55"/>
        <v>0.24096385542168675</v>
      </c>
      <c r="AP37" s="18">
        <f t="shared" si="28"/>
        <v>0.83333333333333337</v>
      </c>
      <c r="AQ37" s="6">
        <v>1640967.69</v>
      </c>
      <c r="AR37" s="6">
        <v>1560783.5</v>
      </c>
      <c r="AS37" s="6">
        <v>1262934.42</v>
      </c>
      <c r="AT37" s="18">
        <f t="shared" si="13"/>
        <v>0.95113603364122301</v>
      </c>
      <c r="AU37" s="18">
        <f t="shared" si="54"/>
        <v>1.2358389123641116</v>
      </c>
      <c r="AV37" s="23">
        <v>0</v>
      </c>
      <c r="AW37" s="23">
        <v>0</v>
      </c>
      <c r="AX37" s="56"/>
      <c r="AY37" s="18" t="str">
        <f t="shared" si="14"/>
        <v xml:space="preserve"> </v>
      </c>
      <c r="AZ37" s="18" t="str">
        <f t="shared" si="29"/>
        <v xml:space="preserve"> </v>
      </c>
      <c r="BA37" s="23">
        <v>0</v>
      </c>
      <c r="BB37" s="23">
        <v>84550</v>
      </c>
      <c r="BC37" s="56"/>
      <c r="BD37" s="18" t="str">
        <f t="shared" si="30"/>
        <v xml:space="preserve"> </v>
      </c>
      <c r="BE37" s="18" t="str">
        <f t="shared" si="31"/>
        <v xml:space="preserve"> </v>
      </c>
      <c r="BF37" s="23">
        <v>0</v>
      </c>
      <c r="BG37" s="23">
        <v>0</v>
      </c>
      <c r="BH37" s="56">
        <v>17260.47</v>
      </c>
      <c r="BI37" s="18" t="str">
        <f t="shared" si="15"/>
        <v xml:space="preserve"> </v>
      </c>
      <c r="BJ37" s="18">
        <f t="shared" si="32"/>
        <v>0</v>
      </c>
      <c r="BK37" s="23">
        <v>51300</v>
      </c>
      <c r="BL37" s="23">
        <v>124384.4</v>
      </c>
      <c r="BM37" s="56">
        <v>67482</v>
      </c>
      <c r="BN37" s="18" t="str">
        <f t="shared" si="51"/>
        <v>СВ.200</v>
      </c>
      <c r="BO37" s="18">
        <f t="shared" si="33"/>
        <v>1.8432233780860081</v>
      </c>
      <c r="BP37" s="23">
        <v>1200000</v>
      </c>
      <c r="BQ37" s="23">
        <v>945516.53</v>
      </c>
      <c r="BR37" s="56">
        <v>1118267.67</v>
      </c>
      <c r="BS37" s="18">
        <f t="shared" si="16"/>
        <v>0.7879304416666667</v>
      </c>
      <c r="BT37" s="18">
        <f t="shared" si="17"/>
        <v>0.84551897132106135</v>
      </c>
      <c r="BU37" s="23">
        <v>0</v>
      </c>
      <c r="BV37" s="23">
        <v>0</v>
      </c>
      <c r="BW37" s="56"/>
      <c r="BX37" s="18" t="str">
        <f t="shared" si="18"/>
        <v xml:space="preserve"> </v>
      </c>
      <c r="BY37" s="18" t="str">
        <f t="shared" si="34"/>
        <v xml:space="preserve"> </v>
      </c>
      <c r="BZ37" s="23">
        <v>0</v>
      </c>
      <c r="CA37" s="23">
        <v>0</v>
      </c>
      <c r="CB37" s="56"/>
      <c r="CC37" s="18" t="str">
        <f t="shared" si="19"/>
        <v xml:space="preserve"> </v>
      </c>
      <c r="CD37" s="18" t="str">
        <f t="shared" si="35"/>
        <v xml:space="preserve"> </v>
      </c>
      <c r="CE37" s="17">
        <v>0</v>
      </c>
      <c r="CF37" s="17">
        <v>0</v>
      </c>
      <c r="CG37" s="17">
        <v>0</v>
      </c>
      <c r="CH37" s="24" t="str">
        <f t="shared" si="36"/>
        <v xml:space="preserve"> </v>
      </c>
      <c r="CI37" s="18" t="str">
        <f t="shared" si="48"/>
        <v xml:space="preserve"> </v>
      </c>
      <c r="CJ37" s="23">
        <v>0</v>
      </c>
      <c r="CK37" s="23">
        <v>0</v>
      </c>
      <c r="CL37" s="56"/>
      <c r="CM37" s="18" t="str">
        <f t="shared" si="37"/>
        <v xml:space="preserve"> </v>
      </c>
      <c r="CN37" s="18" t="str">
        <f t="shared" si="38"/>
        <v xml:space="preserve"> </v>
      </c>
      <c r="CO37" s="23">
        <v>0</v>
      </c>
      <c r="CP37" s="23">
        <v>0</v>
      </c>
      <c r="CQ37" s="56"/>
      <c r="CR37" s="18" t="str">
        <f t="shared" si="39"/>
        <v xml:space="preserve"> </v>
      </c>
      <c r="CS37" s="18" t="str">
        <f t="shared" si="40"/>
        <v xml:space="preserve"> </v>
      </c>
      <c r="CT37" s="23">
        <v>0</v>
      </c>
      <c r="CU37" s="23">
        <v>0</v>
      </c>
      <c r="CV37" s="56"/>
      <c r="CW37" s="18" t="str">
        <f t="shared" si="41"/>
        <v xml:space="preserve"> </v>
      </c>
      <c r="CX37" s="18" t="str">
        <f t="shared" si="42"/>
        <v xml:space="preserve"> </v>
      </c>
      <c r="CY37" s="23">
        <v>0</v>
      </c>
      <c r="CZ37" s="23">
        <v>0</v>
      </c>
      <c r="DA37" s="56"/>
      <c r="DB37" s="18" t="str">
        <f t="shared" si="20"/>
        <v xml:space="preserve"> </v>
      </c>
      <c r="DC37" s="18" t="str">
        <f t="shared" si="43"/>
        <v xml:space="preserve"> </v>
      </c>
      <c r="DD37" s="23">
        <v>0</v>
      </c>
      <c r="DE37" s="23">
        <v>13806.72</v>
      </c>
      <c r="DF37" s="56">
        <v>39.450000000000003</v>
      </c>
      <c r="DG37" s="18" t="str">
        <f t="shared" si="21"/>
        <v xml:space="preserve"> </v>
      </c>
      <c r="DH37" s="18" t="str">
        <f t="shared" si="44"/>
        <v>св.200</v>
      </c>
      <c r="DI37" s="23">
        <v>0</v>
      </c>
      <c r="DJ37" s="56">
        <v>59884.83</v>
      </c>
      <c r="DK37" s="18">
        <f t="shared" si="45"/>
        <v>0</v>
      </c>
      <c r="DL37" s="23">
        <v>0</v>
      </c>
      <c r="DM37" s="23">
        <v>0</v>
      </c>
      <c r="DN37" s="56"/>
      <c r="DO37" s="18" t="str">
        <f t="shared" si="22"/>
        <v xml:space="preserve"> </v>
      </c>
      <c r="DP37" s="18" t="str">
        <f t="shared" si="46"/>
        <v xml:space="preserve"> </v>
      </c>
      <c r="DQ37" s="23">
        <v>389667.69</v>
      </c>
      <c r="DR37" s="23">
        <v>392512.63</v>
      </c>
      <c r="DS37" s="56"/>
      <c r="DT37" s="18">
        <f t="shared" si="23"/>
        <v>1.0073009389102803</v>
      </c>
      <c r="DU37" s="18" t="str">
        <f t="shared" si="58"/>
        <v xml:space="preserve"> </v>
      </c>
    </row>
    <row r="38" spans="1:125" s="21" customFormat="1" ht="15.75" customHeight="1" outlineLevel="1" x14ac:dyDescent="0.25">
      <c r="A38" s="11">
        <v>28</v>
      </c>
      <c r="B38" s="5" t="s">
        <v>46</v>
      </c>
      <c r="C38" s="17">
        <v>1627638.14</v>
      </c>
      <c r="D38" s="32">
        <v>790630.07</v>
      </c>
      <c r="E38" s="17">
        <v>988316.82000000007</v>
      </c>
      <c r="F38" s="18">
        <f t="shared" si="3"/>
        <v>0.4857529757812139</v>
      </c>
      <c r="G38" s="18">
        <f t="shared" si="4"/>
        <v>0.79997633754730579</v>
      </c>
      <c r="H38" s="10">
        <v>1403250</v>
      </c>
      <c r="I38" s="14">
        <v>561348.34</v>
      </c>
      <c r="J38" s="10">
        <v>844496.13</v>
      </c>
      <c r="K38" s="18">
        <f t="shared" si="5"/>
        <v>0.40003444860146087</v>
      </c>
      <c r="L38" s="18">
        <f t="shared" si="6"/>
        <v>0.6647139282923652</v>
      </c>
      <c r="M38" s="23">
        <v>528250</v>
      </c>
      <c r="N38" s="23">
        <v>432375.63</v>
      </c>
      <c r="O38" s="56">
        <v>419704.09</v>
      </c>
      <c r="P38" s="18">
        <f t="shared" si="7"/>
        <v>0.81850568859441553</v>
      </c>
      <c r="Q38" s="18">
        <f t="shared" si="8"/>
        <v>1.0301916047565798</v>
      </c>
      <c r="R38" s="23">
        <v>0</v>
      </c>
      <c r="S38" s="23">
        <v>0</v>
      </c>
      <c r="T38" s="56"/>
      <c r="U38" s="18" t="str">
        <f t="shared" si="9"/>
        <v xml:space="preserve"> </v>
      </c>
      <c r="V38" s="18" t="str">
        <f t="shared" si="59"/>
        <v xml:space="preserve"> </v>
      </c>
      <c r="W38" s="23">
        <v>0</v>
      </c>
      <c r="X38" s="23">
        <v>0</v>
      </c>
      <c r="Y38" s="56"/>
      <c r="Z38" s="18" t="str">
        <f t="shared" si="10"/>
        <v xml:space="preserve"> </v>
      </c>
      <c r="AA38" s="18" t="str">
        <f t="shared" si="60"/>
        <v xml:space="preserve"> </v>
      </c>
      <c r="AB38" s="23">
        <v>105000</v>
      </c>
      <c r="AC38" s="23">
        <v>12158.15</v>
      </c>
      <c r="AD38" s="56">
        <v>26586.32</v>
      </c>
      <c r="AE38" s="18">
        <f t="shared" si="11"/>
        <v>0.11579190476190476</v>
      </c>
      <c r="AF38" s="18">
        <f t="shared" si="26"/>
        <v>0.45730849549693225</v>
      </c>
      <c r="AG38" s="23">
        <v>765000</v>
      </c>
      <c r="AH38" s="23">
        <v>110504.56</v>
      </c>
      <c r="AI38" s="56">
        <v>395705.72</v>
      </c>
      <c r="AJ38" s="18">
        <f t="shared" si="12"/>
        <v>0.14445040522875816</v>
      </c>
      <c r="AK38" s="18">
        <f t="shared" si="27"/>
        <v>0.27925944563045491</v>
      </c>
      <c r="AL38" s="23">
        <v>5000</v>
      </c>
      <c r="AM38" s="23">
        <v>6310</v>
      </c>
      <c r="AN38" s="56">
        <v>2500</v>
      </c>
      <c r="AO38" s="18">
        <f t="shared" si="55"/>
        <v>1.262</v>
      </c>
      <c r="AP38" s="18" t="str">
        <f t="shared" si="28"/>
        <v>св.200</v>
      </c>
      <c r="AQ38" s="6">
        <v>224388.14</v>
      </c>
      <c r="AR38" s="6">
        <v>229281.72999999998</v>
      </c>
      <c r="AS38" s="6">
        <v>143820.69</v>
      </c>
      <c r="AT38" s="18">
        <f t="shared" si="13"/>
        <v>1.0218085946966715</v>
      </c>
      <c r="AU38" s="18">
        <f t="shared" si="54"/>
        <v>1.5942193713574868</v>
      </c>
      <c r="AV38" s="23">
        <v>0</v>
      </c>
      <c r="AW38" s="23">
        <v>0</v>
      </c>
      <c r="AX38" s="56"/>
      <c r="AY38" s="18" t="str">
        <f t="shared" si="14"/>
        <v xml:space="preserve"> </v>
      </c>
      <c r="AZ38" s="18" t="str">
        <f t="shared" si="29"/>
        <v xml:space="preserve"> </v>
      </c>
      <c r="BA38" s="23">
        <v>0</v>
      </c>
      <c r="BB38" s="23">
        <v>0</v>
      </c>
      <c r="BC38" s="56"/>
      <c r="BD38" s="18" t="str">
        <f t="shared" si="30"/>
        <v xml:space="preserve"> </v>
      </c>
      <c r="BE38" s="18" t="str">
        <f t="shared" si="31"/>
        <v xml:space="preserve"> </v>
      </c>
      <c r="BF38" s="23">
        <v>0</v>
      </c>
      <c r="BG38" s="23">
        <v>0</v>
      </c>
      <c r="BH38" s="56"/>
      <c r="BI38" s="18" t="str">
        <f t="shared" si="15"/>
        <v xml:space="preserve"> </v>
      </c>
      <c r="BJ38" s="18" t="str">
        <f t="shared" si="32"/>
        <v xml:space="preserve"> </v>
      </c>
      <c r="BK38" s="23">
        <v>0</v>
      </c>
      <c r="BL38" s="23">
        <v>0</v>
      </c>
      <c r="BM38" s="56"/>
      <c r="BN38" s="18" t="str">
        <f t="shared" si="51"/>
        <v xml:space="preserve"> </v>
      </c>
      <c r="BO38" s="18" t="str">
        <f t="shared" si="33"/>
        <v xml:space="preserve"> </v>
      </c>
      <c r="BP38" s="23">
        <v>115000</v>
      </c>
      <c r="BQ38" s="23">
        <v>119893.59</v>
      </c>
      <c r="BR38" s="56">
        <v>94020.69</v>
      </c>
      <c r="BS38" s="18">
        <f t="shared" si="16"/>
        <v>1.0425529565217391</v>
      </c>
      <c r="BT38" s="18">
        <f t="shared" si="17"/>
        <v>1.2751830474760395</v>
      </c>
      <c r="BU38" s="23">
        <v>0</v>
      </c>
      <c r="BV38" s="23">
        <v>0</v>
      </c>
      <c r="BW38" s="56"/>
      <c r="BX38" s="18" t="str">
        <f t="shared" si="18"/>
        <v xml:space="preserve"> </v>
      </c>
      <c r="BY38" s="18" t="str">
        <f t="shared" si="34"/>
        <v xml:space="preserve"> </v>
      </c>
      <c r="BZ38" s="23">
        <v>0</v>
      </c>
      <c r="CA38" s="23">
        <v>0</v>
      </c>
      <c r="CB38" s="56"/>
      <c r="CC38" s="18" t="str">
        <f t="shared" si="19"/>
        <v xml:space="preserve"> </v>
      </c>
      <c r="CD38" s="18" t="str">
        <f t="shared" si="35"/>
        <v xml:space="preserve"> </v>
      </c>
      <c r="CE38" s="17">
        <v>0</v>
      </c>
      <c r="CF38" s="17">
        <v>0</v>
      </c>
      <c r="CG38" s="17">
        <v>0</v>
      </c>
      <c r="CH38" s="24" t="str">
        <f t="shared" si="36"/>
        <v xml:space="preserve"> </v>
      </c>
      <c r="CI38" s="18" t="str">
        <f t="shared" si="48"/>
        <v xml:space="preserve"> </v>
      </c>
      <c r="CJ38" s="23">
        <v>0</v>
      </c>
      <c r="CK38" s="23">
        <v>0</v>
      </c>
      <c r="CL38" s="56"/>
      <c r="CM38" s="18" t="str">
        <f t="shared" si="37"/>
        <v xml:space="preserve"> </v>
      </c>
      <c r="CN38" s="18" t="str">
        <f t="shared" si="38"/>
        <v xml:space="preserve"> </v>
      </c>
      <c r="CO38" s="23">
        <v>0</v>
      </c>
      <c r="CP38" s="23">
        <v>0</v>
      </c>
      <c r="CQ38" s="56"/>
      <c r="CR38" s="18" t="str">
        <f t="shared" si="39"/>
        <v xml:space="preserve"> </v>
      </c>
      <c r="CS38" s="18" t="str">
        <f t="shared" si="40"/>
        <v xml:space="preserve"> </v>
      </c>
      <c r="CT38" s="23">
        <v>0</v>
      </c>
      <c r="CU38" s="23">
        <v>0</v>
      </c>
      <c r="CV38" s="56"/>
      <c r="CW38" s="18" t="str">
        <f t="shared" si="41"/>
        <v xml:space="preserve"> </v>
      </c>
      <c r="CX38" s="18" t="str">
        <f t="shared" si="42"/>
        <v xml:space="preserve"> </v>
      </c>
      <c r="CY38" s="23">
        <v>0</v>
      </c>
      <c r="CZ38" s="23">
        <v>0</v>
      </c>
      <c r="DA38" s="56"/>
      <c r="DB38" s="18" t="str">
        <f t="shared" si="20"/>
        <v xml:space="preserve"> </v>
      </c>
      <c r="DC38" s="18" t="str">
        <f t="shared" si="43"/>
        <v xml:space="preserve"> </v>
      </c>
      <c r="DD38" s="23">
        <v>0</v>
      </c>
      <c r="DE38" s="23">
        <v>0</v>
      </c>
      <c r="DF38" s="56">
        <v>49800</v>
      </c>
      <c r="DG38" s="18" t="str">
        <f t="shared" si="21"/>
        <v xml:space="preserve"> </v>
      </c>
      <c r="DH38" s="18">
        <f t="shared" si="44"/>
        <v>0</v>
      </c>
      <c r="DI38" s="23">
        <v>0</v>
      </c>
      <c r="DJ38" s="56"/>
      <c r="DK38" s="18" t="str">
        <f t="shared" si="45"/>
        <v xml:space="preserve"> </v>
      </c>
      <c r="DL38" s="23">
        <v>0</v>
      </c>
      <c r="DM38" s="23">
        <v>0</v>
      </c>
      <c r="DN38" s="56"/>
      <c r="DO38" s="18" t="str">
        <f t="shared" si="22"/>
        <v xml:space="preserve"> </v>
      </c>
      <c r="DP38" s="18" t="str">
        <f t="shared" si="46"/>
        <v xml:space="preserve"> </v>
      </c>
      <c r="DQ38" s="23">
        <v>109388.14</v>
      </c>
      <c r="DR38" s="23">
        <v>109388.14</v>
      </c>
      <c r="DS38" s="56"/>
      <c r="DT38" s="18">
        <f t="shared" si="23"/>
        <v>1</v>
      </c>
      <c r="DU38" s="18" t="str">
        <f t="shared" si="58"/>
        <v xml:space="preserve"> </v>
      </c>
    </row>
    <row r="39" spans="1:125" s="21" customFormat="1" ht="15.75" customHeight="1" outlineLevel="1" x14ac:dyDescent="0.25">
      <c r="A39" s="11">
        <v>29</v>
      </c>
      <c r="B39" s="5" t="s">
        <v>99</v>
      </c>
      <c r="C39" s="17">
        <v>5868998.7000000002</v>
      </c>
      <c r="D39" s="17">
        <v>3995593.72</v>
      </c>
      <c r="E39" s="17">
        <v>4446651.2</v>
      </c>
      <c r="F39" s="18">
        <f t="shared" si="3"/>
        <v>0.68079649089034555</v>
      </c>
      <c r="G39" s="18">
        <f t="shared" si="4"/>
        <v>0.89856243278087566</v>
      </c>
      <c r="H39" s="10">
        <v>4975300</v>
      </c>
      <c r="I39" s="14">
        <v>3264055.92</v>
      </c>
      <c r="J39" s="10">
        <v>3855862.95</v>
      </c>
      <c r="K39" s="18">
        <f t="shared" si="5"/>
        <v>0.6560520812815307</v>
      </c>
      <c r="L39" s="18">
        <f t="shared" si="6"/>
        <v>0.84651761806005055</v>
      </c>
      <c r="M39" s="23">
        <v>3000300</v>
      </c>
      <c r="N39" s="23">
        <v>2250477.33</v>
      </c>
      <c r="O39" s="56">
        <v>2138883.85</v>
      </c>
      <c r="P39" s="18">
        <f t="shared" si="7"/>
        <v>0.75008410158984107</v>
      </c>
      <c r="Q39" s="18">
        <f t="shared" si="8"/>
        <v>1.0521736979780365</v>
      </c>
      <c r="R39" s="23">
        <v>0</v>
      </c>
      <c r="S39" s="23">
        <v>0</v>
      </c>
      <c r="T39" s="56"/>
      <c r="U39" s="18" t="str">
        <f t="shared" si="9"/>
        <v xml:space="preserve"> </v>
      </c>
      <c r="V39" s="18" t="str">
        <f t="shared" si="59"/>
        <v xml:space="preserve"> </v>
      </c>
      <c r="W39" s="23">
        <v>0</v>
      </c>
      <c r="X39" s="23">
        <v>0</v>
      </c>
      <c r="Y39" s="56"/>
      <c r="Z39" s="18" t="str">
        <f t="shared" si="10"/>
        <v xml:space="preserve"> </v>
      </c>
      <c r="AA39" s="18" t="str">
        <f t="shared" si="60"/>
        <v xml:space="preserve"> </v>
      </c>
      <c r="AB39" s="23">
        <v>295000</v>
      </c>
      <c r="AC39" s="23">
        <v>66252.53</v>
      </c>
      <c r="AD39" s="56">
        <v>90495.3</v>
      </c>
      <c r="AE39" s="18">
        <f t="shared" si="11"/>
        <v>0.22458484745762711</v>
      </c>
      <c r="AF39" s="18">
        <f t="shared" si="26"/>
        <v>0.73211017588758753</v>
      </c>
      <c r="AG39" s="23">
        <v>1680000</v>
      </c>
      <c r="AH39" s="23">
        <v>947326.06</v>
      </c>
      <c r="AI39" s="56">
        <v>1626483.8</v>
      </c>
      <c r="AJ39" s="18">
        <f t="shared" si="12"/>
        <v>0.56388455952380956</v>
      </c>
      <c r="AK39" s="18">
        <f t="shared" si="27"/>
        <v>0.58243805440914942</v>
      </c>
      <c r="AL39" s="23">
        <v>0</v>
      </c>
      <c r="AM39" s="23">
        <v>0</v>
      </c>
      <c r="AN39" s="56"/>
      <c r="AO39" s="18" t="str">
        <f t="shared" si="55"/>
        <v xml:space="preserve"> </v>
      </c>
      <c r="AP39" s="18" t="str">
        <f t="shared" si="28"/>
        <v xml:space="preserve"> </v>
      </c>
      <c r="AQ39" s="6">
        <v>893698.7</v>
      </c>
      <c r="AR39" s="6">
        <v>731537.79999999993</v>
      </c>
      <c r="AS39" s="6">
        <v>590788.25000000012</v>
      </c>
      <c r="AT39" s="18">
        <f t="shared" si="13"/>
        <v>0.81855081583983502</v>
      </c>
      <c r="AU39" s="18">
        <f t="shared" si="54"/>
        <v>1.2382402662883016</v>
      </c>
      <c r="AV39" s="23">
        <v>0</v>
      </c>
      <c r="AW39" s="23">
        <v>0</v>
      </c>
      <c r="AX39" s="56"/>
      <c r="AY39" s="18" t="str">
        <f t="shared" si="14"/>
        <v xml:space="preserve"> </v>
      </c>
      <c r="AZ39" s="18" t="str">
        <f t="shared" si="29"/>
        <v xml:space="preserve"> </v>
      </c>
      <c r="BA39" s="23">
        <v>0</v>
      </c>
      <c r="BB39" s="23">
        <v>0</v>
      </c>
      <c r="BC39" s="56"/>
      <c r="BD39" s="18" t="str">
        <f t="shared" si="30"/>
        <v xml:space="preserve"> </v>
      </c>
      <c r="BE39" s="18" t="str">
        <f t="shared" si="31"/>
        <v xml:space="preserve"> </v>
      </c>
      <c r="BF39" s="23">
        <v>218400</v>
      </c>
      <c r="BG39" s="23">
        <v>142281.32999999999</v>
      </c>
      <c r="BH39" s="56">
        <v>151000</v>
      </c>
      <c r="BI39" s="18">
        <f t="shared" si="15"/>
        <v>0.6514712912087911</v>
      </c>
      <c r="BJ39" s="18">
        <f t="shared" si="32"/>
        <v>0.94226046357615889</v>
      </c>
      <c r="BK39" s="23">
        <v>0</v>
      </c>
      <c r="BL39" s="23">
        <v>0</v>
      </c>
      <c r="BM39" s="56"/>
      <c r="BN39" s="18" t="str">
        <f t="shared" si="51"/>
        <v xml:space="preserve"> </v>
      </c>
      <c r="BO39" s="18" t="str">
        <f t="shared" si="33"/>
        <v xml:space="preserve"> </v>
      </c>
      <c r="BP39" s="23">
        <v>485000</v>
      </c>
      <c r="BQ39" s="23">
        <v>330641.03000000003</v>
      </c>
      <c r="BR39" s="56">
        <v>338598.6</v>
      </c>
      <c r="BS39" s="18">
        <f t="shared" si="16"/>
        <v>0.68173408247422684</v>
      </c>
      <c r="BT39" s="18">
        <f t="shared" si="17"/>
        <v>0.9764985147605455</v>
      </c>
      <c r="BU39" s="23">
        <v>110000</v>
      </c>
      <c r="BV39" s="23">
        <v>178695.74</v>
      </c>
      <c r="BW39" s="56">
        <v>99186.94</v>
      </c>
      <c r="BX39" s="18">
        <f t="shared" si="18"/>
        <v>1.6245067272727272</v>
      </c>
      <c r="BY39" s="18">
        <f t="shared" si="34"/>
        <v>1.8016055339543693</v>
      </c>
      <c r="BZ39" s="23">
        <v>0</v>
      </c>
      <c r="CA39" s="23">
        <v>0</v>
      </c>
      <c r="CB39" s="56"/>
      <c r="CC39" s="18" t="str">
        <f t="shared" si="19"/>
        <v xml:space="preserve"> </v>
      </c>
      <c r="CD39" s="18" t="str">
        <f t="shared" si="35"/>
        <v xml:space="preserve"> </v>
      </c>
      <c r="CE39" s="17">
        <v>0</v>
      </c>
      <c r="CF39" s="17">
        <v>0</v>
      </c>
      <c r="CG39" s="17">
        <v>0</v>
      </c>
      <c r="CH39" s="24" t="str">
        <f t="shared" si="36"/>
        <v xml:space="preserve"> </v>
      </c>
      <c r="CI39" s="18" t="str">
        <f t="shared" si="48"/>
        <v xml:space="preserve"> </v>
      </c>
      <c r="CJ39" s="23">
        <v>0</v>
      </c>
      <c r="CK39" s="23">
        <v>0</v>
      </c>
      <c r="CL39" s="56"/>
      <c r="CM39" s="18" t="str">
        <f t="shared" si="37"/>
        <v xml:space="preserve"> </v>
      </c>
      <c r="CN39" s="18" t="str">
        <f t="shared" si="38"/>
        <v xml:space="preserve"> </v>
      </c>
      <c r="CO39" s="23">
        <v>0</v>
      </c>
      <c r="CP39" s="23">
        <v>0</v>
      </c>
      <c r="CQ39" s="56"/>
      <c r="CR39" s="18" t="str">
        <f t="shared" si="39"/>
        <v xml:space="preserve"> </v>
      </c>
      <c r="CS39" s="18" t="str">
        <f t="shared" si="40"/>
        <v xml:space="preserve"> </v>
      </c>
      <c r="CT39" s="23">
        <v>0</v>
      </c>
      <c r="CU39" s="23">
        <v>0</v>
      </c>
      <c r="CV39" s="56"/>
      <c r="CW39" s="18" t="str">
        <f t="shared" si="41"/>
        <v xml:space="preserve"> </v>
      </c>
      <c r="CX39" s="18" t="str">
        <f t="shared" si="42"/>
        <v xml:space="preserve"> </v>
      </c>
      <c r="CY39" s="23">
        <v>0</v>
      </c>
      <c r="CZ39" s="23">
        <v>0</v>
      </c>
      <c r="DA39" s="56"/>
      <c r="DB39" s="18" t="str">
        <f t="shared" si="20"/>
        <v xml:space="preserve"> </v>
      </c>
      <c r="DC39" s="18" t="str">
        <f t="shared" si="43"/>
        <v xml:space="preserve"> </v>
      </c>
      <c r="DD39" s="23">
        <v>0</v>
      </c>
      <c r="DE39" s="23">
        <v>0</v>
      </c>
      <c r="DF39" s="56">
        <v>499.93</v>
      </c>
      <c r="DG39" s="18" t="str">
        <f t="shared" si="21"/>
        <v xml:space="preserve"> </v>
      </c>
      <c r="DH39" s="18">
        <f t="shared" si="44"/>
        <v>0</v>
      </c>
      <c r="DI39" s="23">
        <v>-379</v>
      </c>
      <c r="DJ39" s="56">
        <v>1502.78</v>
      </c>
      <c r="DK39" s="18">
        <f t="shared" si="45"/>
        <v>-0.2521992573763292</v>
      </c>
      <c r="DL39" s="23">
        <v>0</v>
      </c>
      <c r="DM39" s="23">
        <v>0</v>
      </c>
      <c r="DN39" s="56"/>
      <c r="DO39" s="18" t="str">
        <f t="shared" si="22"/>
        <v xml:space="preserve"> </v>
      </c>
      <c r="DP39" s="18" t="str">
        <f t="shared" si="46"/>
        <v xml:space="preserve"> </v>
      </c>
      <c r="DQ39" s="23">
        <v>80298.7</v>
      </c>
      <c r="DR39" s="23">
        <v>80298.7</v>
      </c>
      <c r="DS39" s="56"/>
      <c r="DT39" s="18">
        <f t="shared" si="23"/>
        <v>1</v>
      </c>
      <c r="DU39" s="18" t="str">
        <f t="shared" si="58"/>
        <v xml:space="preserve"> </v>
      </c>
    </row>
    <row r="40" spans="1:125" s="21" customFormat="1" ht="15.75" customHeight="1" outlineLevel="1" x14ac:dyDescent="0.25">
      <c r="A40" s="11">
        <v>30</v>
      </c>
      <c r="B40" s="5" t="s">
        <v>4</v>
      </c>
      <c r="C40" s="17">
        <v>1258446.6000000001</v>
      </c>
      <c r="D40" s="17">
        <v>842628.29</v>
      </c>
      <c r="E40" s="17">
        <v>861829.2</v>
      </c>
      <c r="F40" s="18">
        <f t="shared" si="3"/>
        <v>0.66957810526088268</v>
      </c>
      <c r="G40" s="18">
        <f t="shared" si="4"/>
        <v>0.97772074791617658</v>
      </c>
      <c r="H40" s="10">
        <v>714100</v>
      </c>
      <c r="I40" s="14">
        <v>376979.49</v>
      </c>
      <c r="J40" s="10">
        <v>477726.23000000004</v>
      </c>
      <c r="K40" s="18">
        <f t="shared" si="5"/>
        <v>0.52790854222097749</v>
      </c>
      <c r="L40" s="18">
        <f t="shared" si="6"/>
        <v>0.78911197737666605</v>
      </c>
      <c r="M40" s="23">
        <v>171100</v>
      </c>
      <c r="N40" s="23">
        <v>133874.13</v>
      </c>
      <c r="O40" s="56">
        <v>128503.02</v>
      </c>
      <c r="P40" s="18">
        <f t="shared" si="7"/>
        <v>0.78243208649912332</v>
      </c>
      <c r="Q40" s="18">
        <f t="shared" si="8"/>
        <v>1.0417975390772918</v>
      </c>
      <c r="R40" s="23">
        <v>0</v>
      </c>
      <c r="S40" s="23">
        <v>0</v>
      </c>
      <c r="T40" s="56"/>
      <c r="U40" s="18" t="str">
        <f t="shared" si="9"/>
        <v xml:space="preserve"> </v>
      </c>
      <c r="V40" s="18" t="str">
        <f t="shared" si="59"/>
        <v xml:space="preserve"> </v>
      </c>
      <c r="W40" s="23">
        <v>0</v>
      </c>
      <c r="X40" s="23">
        <v>0</v>
      </c>
      <c r="Y40" s="56"/>
      <c r="Z40" s="18" t="str">
        <f t="shared" si="10"/>
        <v xml:space="preserve"> </v>
      </c>
      <c r="AA40" s="18" t="str">
        <f t="shared" si="60"/>
        <v xml:space="preserve"> </v>
      </c>
      <c r="AB40" s="23">
        <v>72000</v>
      </c>
      <c r="AC40" s="23">
        <v>43923.839999999997</v>
      </c>
      <c r="AD40" s="56">
        <v>11478.34</v>
      </c>
      <c r="AE40" s="18">
        <f t="shared" si="11"/>
        <v>0.61005333333333334</v>
      </c>
      <c r="AF40" s="18" t="str">
        <f t="shared" si="26"/>
        <v>св.200</v>
      </c>
      <c r="AG40" s="23">
        <v>470000</v>
      </c>
      <c r="AH40" s="23">
        <v>198781.52</v>
      </c>
      <c r="AI40" s="56">
        <v>336344.87</v>
      </c>
      <c r="AJ40" s="18">
        <f t="shared" si="12"/>
        <v>0.42293940425531912</v>
      </c>
      <c r="AK40" s="18">
        <f t="shared" si="27"/>
        <v>0.59100505977688911</v>
      </c>
      <c r="AL40" s="23">
        <v>1000</v>
      </c>
      <c r="AM40" s="23">
        <v>400</v>
      </c>
      <c r="AN40" s="56">
        <v>1400</v>
      </c>
      <c r="AO40" s="18">
        <f t="shared" si="55"/>
        <v>0.4</v>
      </c>
      <c r="AP40" s="18">
        <f t="shared" si="28"/>
        <v>0.2857142857142857</v>
      </c>
      <c r="AQ40" s="6">
        <v>544346.6</v>
      </c>
      <c r="AR40" s="6">
        <v>465648.80000000005</v>
      </c>
      <c r="AS40" s="6">
        <v>384102.97</v>
      </c>
      <c r="AT40" s="18">
        <f t="shared" si="13"/>
        <v>0.85542703858166846</v>
      </c>
      <c r="AU40" s="18">
        <f t="shared" si="54"/>
        <v>1.2123020032883371</v>
      </c>
      <c r="AV40" s="23">
        <v>0</v>
      </c>
      <c r="AW40" s="23">
        <v>0</v>
      </c>
      <c r="AX40" s="56"/>
      <c r="AY40" s="18" t="str">
        <f t="shared" si="14"/>
        <v xml:space="preserve"> </v>
      </c>
      <c r="AZ40" s="18" t="str">
        <f t="shared" si="29"/>
        <v xml:space="preserve"> </v>
      </c>
      <c r="BA40" s="23">
        <v>0</v>
      </c>
      <c r="BB40" s="23">
        <v>1883.45</v>
      </c>
      <c r="BC40" s="56">
        <v>14537.1</v>
      </c>
      <c r="BD40" s="18" t="str">
        <f t="shared" si="30"/>
        <v xml:space="preserve"> </v>
      </c>
      <c r="BE40" s="18">
        <f t="shared" si="31"/>
        <v>0.12956160444655399</v>
      </c>
      <c r="BF40" s="23">
        <v>0</v>
      </c>
      <c r="BG40" s="23">
        <v>2091</v>
      </c>
      <c r="BH40" s="56"/>
      <c r="BI40" s="18" t="str">
        <f t="shared" si="15"/>
        <v xml:space="preserve"> </v>
      </c>
      <c r="BJ40" s="18" t="str">
        <f t="shared" si="32"/>
        <v xml:space="preserve"> </v>
      </c>
      <c r="BK40" s="23">
        <v>3400</v>
      </c>
      <c r="BL40" s="23">
        <v>0</v>
      </c>
      <c r="BM40" s="56">
        <v>5000</v>
      </c>
      <c r="BN40" s="18" t="str">
        <f t="shared" si="51"/>
        <v xml:space="preserve"> </v>
      </c>
      <c r="BO40" s="18">
        <f t="shared" si="33"/>
        <v>0</v>
      </c>
      <c r="BP40" s="23">
        <v>210000</v>
      </c>
      <c r="BQ40" s="23">
        <v>236924.64</v>
      </c>
      <c r="BR40" s="56">
        <v>163433.94</v>
      </c>
      <c r="BS40" s="18">
        <f t="shared" si="16"/>
        <v>1.1282125714285716</v>
      </c>
      <c r="BT40" s="18">
        <f t="shared" si="17"/>
        <v>1.4496660852696814</v>
      </c>
      <c r="BU40" s="23">
        <v>226000</v>
      </c>
      <c r="BV40" s="23">
        <v>119803.11</v>
      </c>
      <c r="BW40" s="56">
        <v>122291.93</v>
      </c>
      <c r="BX40" s="18">
        <f t="shared" si="18"/>
        <v>0.53010225663716815</v>
      </c>
      <c r="BY40" s="18">
        <f t="shared" si="34"/>
        <v>0.9796485344535818</v>
      </c>
      <c r="BZ40" s="23">
        <v>0</v>
      </c>
      <c r="CA40" s="23">
        <v>0</v>
      </c>
      <c r="CB40" s="56"/>
      <c r="CC40" s="18" t="str">
        <f t="shared" si="19"/>
        <v xml:space="preserve"> </v>
      </c>
      <c r="CD40" s="18" t="str">
        <f t="shared" si="35"/>
        <v xml:space="preserve"> </v>
      </c>
      <c r="CE40" s="17">
        <v>0</v>
      </c>
      <c r="CF40" s="17">
        <v>0</v>
      </c>
      <c r="CG40" s="17">
        <v>78840</v>
      </c>
      <c r="CH40" s="24" t="str">
        <f t="shared" si="36"/>
        <v xml:space="preserve"> </v>
      </c>
      <c r="CI40" s="18">
        <f t="shared" si="48"/>
        <v>0</v>
      </c>
      <c r="CJ40" s="23">
        <v>0</v>
      </c>
      <c r="CK40" s="23">
        <v>0</v>
      </c>
      <c r="CL40" s="56"/>
      <c r="CM40" s="18" t="str">
        <f t="shared" si="37"/>
        <v xml:space="preserve"> </v>
      </c>
      <c r="CN40" s="18" t="str">
        <f t="shared" si="38"/>
        <v xml:space="preserve"> </v>
      </c>
      <c r="CO40" s="23">
        <v>0</v>
      </c>
      <c r="CP40" s="23">
        <v>0</v>
      </c>
      <c r="CQ40" s="56">
        <v>78840</v>
      </c>
      <c r="CR40" s="18" t="str">
        <f t="shared" si="39"/>
        <v xml:space="preserve"> </v>
      </c>
      <c r="CS40" s="18">
        <f t="shared" si="40"/>
        <v>0</v>
      </c>
      <c r="CT40" s="23">
        <v>0</v>
      </c>
      <c r="CU40" s="23">
        <v>0</v>
      </c>
      <c r="CV40" s="56"/>
      <c r="CW40" s="18" t="str">
        <f t="shared" si="41"/>
        <v xml:space="preserve"> </v>
      </c>
      <c r="CX40" s="18" t="str">
        <f t="shared" si="42"/>
        <v xml:space="preserve"> </v>
      </c>
      <c r="CY40" s="23">
        <v>0</v>
      </c>
      <c r="CZ40" s="23">
        <v>0</v>
      </c>
      <c r="DA40" s="56"/>
      <c r="DB40" s="18" t="str">
        <f t="shared" si="20"/>
        <v xml:space="preserve"> </v>
      </c>
      <c r="DC40" s="18" t="str">
        <f t="shared" si="43"/>
        <v xml:space="preserve"> </v>
      </c>
      <c r="DD40" s="23">
        <v>0</v>
      </c>
      <c r="DE40" s="23">
        <v>0</v>
      </c>
      <c r="DF40" s="56"/>
      <c r="DG40" s="18" t="str">
        <f t="shared" si="21"/>
        <v xml:space="preserve"> </v>
      </c>
      <c r="DH40" s="18" t="str">
        <f t="shared" si="44"/>
        <v xml:space="preserve"> </v>
      </c>
      <c r="DI40" s="23">
        <v>0</v>
      </c>
      <c r="DJ40" s="56"/>
      <c r="DK40" s="18" t="str">
        <f t="shared" si="45"/>
        <v xml:space="preserve"> </v>
      </c>
      <c r="DL40" s="23">
        <v>0</v>
      </c>
      <c r="DM40" s="23">
        <v>0</v>
      </c>
      <c r="DN40" s="56"/>
      <c r="DO40" s="18" t="str">
        <f t="shared" si="22"/>
        <v xml:space="preserve"> </v>
      </c>
      <c r="DP40" s="18" t="str">
        <f t="shared" si="46"/>
        <v xml:space="preserve"> </v>
      </c>
      <c r="DQ40" s="23">
        <v>104946.6</v>
      </c>
      <c r="DR40" s="23">
        <v>104946.6</v>
      </c>
      <c r="DS40" s="56"/>
      <c r="DT40" s="18">
        <f t="shared" si="23"/>
        <v>1</v>
      </c>
      <c r="DU40" s="18" t="str">
        <f t="shared" si="58"/>
        <v xml:space="preserve"> </v>
      </c>
    </row>
    <row r="41" spans="1:125" s="21" customFormat="1" ht="16.5" customHeight="1" outlineLevel="1" x14ac:dyDescent="0.25">
      <c r="A41" s="11">
        <v>31</v>
      </c>
      <c r="B41" s="5" t="s">
        <v>98</v>
      </c>
      <c r="C41" s="17">
        <v>2059418</v>
      </c>
      <c r="D41" s="17">
        <v>1980364.8</v>
      </c>
      <c r="E41" s="17">
        <v>1425244.71</v>
      </c>
      <c r="F41" s="18">
        <f t="shared" si="3"/>
        <v>0.96161381516525546</v>
      </c>
      <c r="G41" s="18">
        <f t="shared" si="4"/>
        <v>1.3894910720279046</v>
      </c>
      <c r="H41" s="10">
        <v>1761500</v>
      </c>
      <c r="I41" s="14">
        <v>1132333.67</v>
      </c>
      <c r="J41" s="10">
        <v>1062920.97</v>
      </c>
      <c r="K41" s="18">
        <f t="shared" si="5"/>
        <v>0.64282354243542428</v>
      </c>
      <c r="L41" s="18">
        <f t="shared" si="6"/>
        <v>1.065303726202711</v>
      </c>
      <c r="M41" s="23">
        <v>606500</v>
      </c>
      <c r="N41" s="23">
        <v>330479.78999999998</v>
      </c>
      <c r="O41" s="56">
        <v>398676.63</v>
      </c>
      <c r="P41" s="18">
        <f t="shared" si="7"/>
        <v>0.54489660346248969</v>
      </c>
      <c r="Q41" s="18">
        <f t="shared" si="8"/>
        <v>0.82894196732825798</v>
      </c>
      <c r="R41" s="23">
        <v>0</v>
      </c>
      <c r="S41" s="23">
        <v>0</v>
      </c>
      <c r="T41" s="56"/>
      <c r="U41" s="18" t="str">
        <f t="shared" si="9"/>
        <v xml:space="preserve"> </v>
      </c>
      <c r="V41" s="18" t="str">
        <f t="shared" si="59"/>
        <v xml:space="preserve"> </v>
      </c>
      <c r="W41" s="23">
        <v>0</v>
      </c>
      <c r="X41" s="23">
        <v>0</v>
      </c>
      <c r="Y41" s="56"/>
      <c r="Z41" s="18" t="str">
        <f t="shared" si="10"/>
        <v xml:space="preserve"> </v>
      </c>
      <c r="AA41" s="18" t="str">
        <f t="shared" si="60"/>
        <v xml:space="preserve"> </v>
      </c>
      <c r="AB41" s="23">
        <v>205000</v>
      </c>
      <c r="AC41" s="23">
        <v>28916.76</v>
      </c>
      <c r="AD41" s="56">
        <v>55622.49</v>
      </c>
      <c r="AE41" s="18">
        <f t="shared" si="11"/>
        <v>0.14105736585365852</v>
      </c>
      <c r="AF41" s="18">
        <f t="shared" si="26"/>
        <v>0.51987532381236434</v>
      </c>
      <c r="AG41" s="23">
        <v>950000</v>
      </c>
      <c r="AH41" s="23">
        <v>772937.12</v>
      </c>
      <c r="AI41" s="56">
        <v>608621.85</v>
      </c>
      <c r="AJ41" s="18">
        <f t="shared" si="12"/>
        <v>0.81361802105263159</v>
      </c>
      <c r="AK41" s="18">
        <f>IF(AI41&lt;=0," ",IF(AH41/AI41*100&gt;200,"св.200",AH41/AI41))</f>
        <v>1.2699792490197321</v>
      </c>
      <c r="AL41" s="23">
        <v>0</v>
      </c>
      <c r="AM41" s="23">
        <v>0</v>
      </c>
      <c r="AN41" s="56"/>
      <c r="AO41" s="18" t="str">
        <f t="shared" si="55"/>
        <v xml:space="preserve"> </v>
      </c>
      <c r="AP41" s="18" t="str">
        <f t="shared" si="28"/>
        <v xml:space="preserve"> </v>
      </c>
      <c r="AQ41" s="6">
        <v>297918</v>
      </c>
      <c r="AR41" s="6">
        <v>848031.13</v>
      </c>
      <c r="AS41" s="6">
        <v>362323.74000000005</v>
      </c>
      <c r="AT41" s="18" t="str">
        <f t="shared" si="13"/>
        <v>СВ.200</v>
      </c>
      <c r="AU41" s="18" t="str">
        <f t="shared" si="54"/>
        <v>св.200</v>
      </c>
      <c r="AV41" s="23">
        <v>0</v>
      </c>
      <c r="AW41" s="23">
        <v>0</v>
      </c>
      <c r="AX41" s="56"/>
      <c r="AY41" s="18" t="str">
        <f t="shared" si="14"/>
        <v xml:space="preserve"> </v>
      </c>
      <c r="AZ41" s="18" t="str">
        <f t="shared" si="29"/>
        <v xml:space="preserve"> </v>
      </c>
      <c r="BA41" s="23">
        <v>0</v>
      </c>
      <c r="BB41" s="23">
        <v>0</v>
      </c>
      <c r="BC41" s="56"/>
      <c r="BD41" s="18" t="str">
        <f t="shared" si="30"/>
        <v xml:space="preserve"> </v>
      </c>
      <c r="BE41" s="18" t="str">
        <f t="shared" si="31"/>
        <v xml:space="preserve"> </v>
      </c>
      <c r="BF41" s="23">
        <v>0</v>
      </c>
      <c r="BG41" s="23">
        <v>0</v>
      </c>
      <c r="BH41" s="56"/>
      <c r="BI41" s="18" t="str">
        <f t="shared" si="15"/>
        <v xml:space="preserve"> </v>
      </c>
      <c r="BJ41" s="18" t="str">
        <f t="shared" si="32"/>
        <v xml:space="preserve"> </v>
      </c>
      <c r="BK41" s="23">
        <v>0</v>
      </c>
      <c r="BL41" s="23">
        <v>0</v>
      </c>
      <c r="BM41" s="56"/>
      <c r="BN41" s="18" t="str">
        <f t="shared" si="51"/>
        <v xml:space="preserve"> </v>
      </c>
      <c r="BO41" s="18" t="str">
        <f t="shared" si="33"/>
        <v xml:space="preserve"> </v>
      </c>
      <c r="BP41" s="23">
        <v>200000</v>
      </c>
      <c r="BQ41" s="23">
        <v>206888.08</v>
      </c>
      <c r="BR41" s="56">
        <v>268332.19</v>
      </c>
      <c r="BS41" s="18">
        <f t="shared" si="16"/>
        <v>1.0344404</v>
      </c>
      <c r="BT41" s="18">
        <f t="shared" si="17"/>
        <v>0.7710147634542095</v>
      </c>
      <c r="BU41" s="23">
        <v>0</v>
      </c>
      <c r="BV41" s="23">
        <v>3586.27</v>
      </c>
      <c r="BW41" s="56">
        <v>7644.33</v>
      </c>
      <c r="BX41" s="18" t="str">
        <f t="shared" si="18"/>
        <v xml:space="preserve"> </v>
      </c>
      <c r="BY41" s="18">
        <f t="shared" si="34"/>
        <v>0.46914118045662601</v>
      </c>
      <c r="BZ41" s="23">
        <v>0</v>
      </c>
      <c r="CA41" s="23">
        <v>540000</v>
      </c>
      <c r="CB41" s="56"/>
      <c r="CC41" s="18" t="str">
        <f t="shared" si="19"/>
        <v xml:space="preserve"> </v>
      </c>
      <c r="CD41" s="18" t="str">
        <f t="shared" si="35"/>
        <v xml:space="preserve"> </v>
      </c>
      <c r="CE41" s="17">
        <v>0</v>
      </c>
      <c r="CF41" s="17">
        <v>0</v>
      </c>
      <c r="CG41" s="17">
        <v>0</v>
      </c>
      <c r="CH41" s="24" t="str">
        <f t="shared" si="36"/>
        <v xml:space="preserve"> </v>
      </c>
      <c r="CI41" s="18" t="str">
        <f t="shared" si="48"/>
        <v xml:space="preserve"> </v>
      </c>
      <c r="CJ41" s="23">
        <v>0</v>
      </c>
      <c r="CK41" s="23">
        <v>0</v>
      </c>
      <c r="CL41" s="56"/>
      <c r="CM41" s="18" t="str">
        <f t="shared" si="37"/>
        <v xml:space="preserve"> </v>
      </c>
      <c r="CN41" s="18" t="str">
        <f t="shared" si="38"/>
        <v xml:space="preserve"> </v>
      </c>
      <c r="CO41" s="23">
        <v>0</v>
      </c>
      <c r="CP41" s="23">
        <v>0</v>
      </c>
      <c r="CQ41" s="56"/>
      <c r="CR41" s="18" t="str">
        <f t="shared" si="39"/>
        <v xml:space="preserve"> </v>
      </c>
      <c r="CS41" s="18" t="str">
        <f t="shared" si="40"/>
        <v xml:space="preserve"> </v>
      </c>
      <c r="CT41" s="23">
        <v>0</v>
      </c>
      <c r="CU41" s="23">
        <v>0</v>
      </c>
      <c r="CV41" s="56"/>
      <c r="CW41" s="18" t="str">
        <f t="shared" si="41"/>
        <v xml:space="preserve"> </v>
      </c>
      <c r="CX41" s="18" t="str">
        <f t="shared" si="42"/>
        <v xml:space="preserve"> </v>
      </c>
      <c r="CY41" s="23">
        <v>0</v>
      </c>
      <c r="CZ41" s="23">
        <v>0</v>
      </c>
      <c r="DA41" s="56"/>
      <c r="DB41" s="18" t="str">
        <f t="shared" si="20"/>
        <v xml:space="preserve"> </v>
      </c>
      <c r="DC41" s="18" t="str">
        <f t="shared" si="43"/>
        <v xml:space="preserve"> </v>
      </c>
      <c r="DD41" s="23">
        <v>0</v>
      </c>
      <c r="DE41" s="23">
        <v>0</v>
      </c>
      <c r="DF41" s="56">
        <v>86829.46</v>
      </c>
      <c r="DG41" s="18" t="str">
        <f t="shared" si="21"/>
        <v xml:space="preserve"> </v>
      </c>
      <c r="DH41" s="18">
        <f t="shared" si="44"/>
        <v>0</v>
      </c>
      <c r="DI41" s="23">
        <v>-361.22</v>
      </c>
      <c r="DJ41" s="56">
        <v>-482.24</v>
      </c>
      <c r="DK41" s="18">
        <f t="shared" si="45"/>
        <v>0.74904611811546118</v>
      </c>
      <c r="DL41" s="23">
        <v>0</v>
      </c>
      <c r="DM41" s="23">
        <v>0</v>
      </c>
      <c r="DN41" s="56"/>
      <c r="DO41" s="18" t="str">
        <f t="shared" si="22"/>
        <v xml:space="preserve"> </v>
      </c>
      <c r="DP41" s="18" t="str">
        <f t="shared" si="46"/>
        <v xml:space="preserve"> </v>
      </c>
      <c r="DQ41" s="23">
        <v>97918</v>
      </c>
      <c r="DR41" s="23">
        <v>97918</v>
      </c>
      <c r="DS41" s="56"/>
      <c r="DT41" s="18">
        <f t="shared" si="23"/>
        <v>1</v>
      </c>
      <c r="DU41" s="18" t="str">
        <f t="shared" si="58"/>
        <v xml:space="preserve"> </v>
      </c>
    </row>
    <row r="42" spans="1:125" s="38" customFormat="1" ht="32.1" customHeight="1" x14ac:dyDescent="0.25">
      <c r="A42" s="12"/>
      <c r="B42" s="4" t="s">
        <v>126</v>
      </c>
      <c r="C42" s="20">
        <v>30216194.940000001</v>
      </c>
      <c r="D42" s="20">
        <v>20880493.149999999</v>
      </c>
      <c r="E42" s="20">
        <v>22729761.649999999</v>
      </c>
      <c r="F42" s="16">
        <f t="shared" si="3"/>
        <v>0.69103648528420558</v>
      </c>
      <c r="G42" s="16">
        <f t="shared" si="4"/>
        <v>0.91864109582512932</v>
      </c>
      <c r="H42" s="15">
        <v>25560860</v>
      </c>
      <c r="I42" s="29">
        <v>17391740.649999999</v>
      </c>
      <c r="J42" s="15">
        <v>16652880.08</v>
      </c>
      <c r="K42" s="16">
        <f t="shared" si="5"/>
        <v>0.68040514481907099</v>
      </c>
      <c r="L42" s="16">
        <f t="shared" si="6"/>
        <v>1.0443683354741362</v>
      </c>
      <c r="M42" s="15">
        <v>18381000</v>
      </c>
      <c r="N42" s="15">
        <v>13882172.73</v>
      </c>
      <c r="O42" s="15">
        <v>13036455.120000001</v>
      </c>
      <c r="P42" s="16">
        <f t="shared" si="7"/>
        <v>0.75524578260159947</v>
      </c>
      <c r="Q42" s="16">
        <f t="shared" si="8"/>
        <v>1.0648732805210623</v>
      </c>
      <c r="R42" s="15">
        <v>1499060</v>
      </c>
      <c r="S42" s="15">
        <v>1262341.29</v>
      </c>
      <c r="T42" s="15">
        <v>1244686.6100000001</v>
      </c>
      <c r="U42" s="16">
        <f t="shared" si="9"/>
        <v>0.84208856883647087</v>
      </c>
      <c r="V42" s="16">
        <f t="shared" si="24"/>
        <v>1.0141840362531094</v>
      </c>
      <c r="W42" s="15">
        <v>450000</v>
      </c>
      <c r="X42" s="15">
        <v>300131.5</v>
      </c>
      <c r="Y42" s="15">
        <v>312033.86</v>
      </c>
      <c r="Z42" s="16">
        <f t="shared" si="10"/>
        <v>0.66695888888888888</v>
      </c>
      <c r="AA42" s="16">
        <f t="shared" si="25"/>
        <v>0.96185554990730815</v>
      </c>
      <c r="AB42" s="15">
        <v>665000</v>
      </c>
      <c r="AC42" s="15">
        <v>159669.08000000002</v>
      </c>
      <c r="AD42" s="15">
        <v>219443.78999999998</v>
      </c>
      <c r="AE42" s="16">
        <f t="shared" si="11"/>
        <v>0.24010387969924815</v>
      </c>
      <c r="AF42" s="16">
        <f t="shared" si="26"/>
        <v>0.72760810410720678</v>
      </c>
      <c r="AG42" s="15">
        <v>4555500</v>
      </c>
      <c r="AH42" s="15">
        <v>1987239.19</v>
      </c>
      <c r="AI42" s="15">
        <v>1768185.29</v>
      </c>
      <c r="AJ42" s="16">
        <f t="shared" si="12"/>
        <v>0.43622855668971572</v>
      </c>
      <c r="AK42" s="16">
        <f t="shared" si="27"/>
        <v>1.1238862811713584</v>
      </c>
      <c r="AL42" s="15">
        <v>9300</v>
      </c>
      <c r="AM42" s="15">
        <v>3550</v>
      </c>
      <c r="AN42" s="15">
        <v>3050</v>
      </c>
      <c r="AO42" s="16">
        <f t="shared" si="55"/>
        <v>0.38172043010752688</v>
      </c>
      <c r="AP42" s="16">
        <f t="shared" si="28"/>
        <v>1.1639344262295082</v>
      </c>
      <c r="AQ42" s="15">
        <v>4655334.9400000004</v>
      </c>
      <c r="AR42" s="15">
        <v>3488752.5</v>
      </c>
      <c r="AS42" s="15">
        <v>6076881.5699999984</v>
      </c>
      <c r="AT42" s="16">
        <f t="shared" si="13"/>
        <v>0.74940955805856579</v>
      </c>
      <c r="AU42" s="16">
        <f t="shared" si="54"/>
        <v>0.57410243392319404</v>
      </c>
      <c r="AV42" s="15">
        <v>436000</v>
      </c>
      <c r="AW42" s="15">
        <v>181903.06</v>
      </c>
      <c r="AX42" s="15">
        <v>327051.34000000003</v>
      </c>
      <c r="AY42" s="16">
        <f t="shared" si="14"/>
        <v>0.41720885321100915</v>
      </c>
      <c r="AZ42" s="16">
        <f t="shared" si="29"/>
        <v>0.55619114723700558</v>
      </c>
      <c r="BA42" s="15">
        <v>174653.47</v>
      </c>
      <c r="BB42" s="15">
        <v>42593.79</v>
      </c>
      <c r="BC42" s="15">
        <v>0</v>
      </c>
      <c r="BD42" s="16">
        <f t="shared" si="30"/>
        <v>0.24387600200557139</v>
      </c>
      <c r="BE42" s="16" t="str">
        <f t="shared" si="31"/>
        <v xml:space="preserve"> </v>
      </c>
      <c r="BF42" s="15">
        <v>354610</v>
      </c>
      <c r="BG42" s="15">
        <v>272507</v>
      </c>
      <c r="BH42" s="15">
        <v>229874.87</v>
      </c>
      <c r="BI42" s="16">
        <f t="shared" si="15"/>
        <v>0.76846958630608275</v>
      </c>
      <c r="BJ42" s="16">
        <f t="shared" si="32"/>
        <v>1.1854579841632973</v>
      </c>
      <c r="BK42" s="15">
        <v>0</v>
      </c>
      <c r="BL42" s="15">
        <v>0</v>
      </c>
      <c r="BM42" s="15">
        <v>0</v>
      </c>
      <c r="BN42" s="16" t="str">
        <f t="shared" si="51"/>
        <v xml:space="preserve"> </v>
      </c>
      <c r="BO42" s="16" t="str">
        <f t="shared" si="33"/>
        <v xml:space="preserve"> </v>
      </c>
      <c r="BP42" s="15">
        <v>0</v>
      </c>
      <c r="BQ42" s="15">
        <v>0</v>
      </c>
      <c r="BR42" s="15">
        <v>0</v>
      </c>
      <c r="BS42" s="16" t="str">
        <f t="shared" si="16"/>
        <v xml:space="preserve"> </v>
      </c>
      <c r="BT42" s="16" t="str">
        <f t="shared" si="17"/>
        <v xml:space="preserve"> </v>
      </c>
      <c r="BU42" s="15">
        <v>302240</v>
      </c>
      <c r="BV42" s="15">
        <v>387360.17000000004</v>
      </c>
      <c r="BW42" s="15">
        <v>236550.9</v>
      </c>
      <c r="BX42" s="16">
        <f t="shared" si="18"/>
        <v>1.2816310547908949</v>
      </c>
      <c r="BY42" s="16">
        <f t="shared" si="34"/>
        <v>1.6375341205634815</v>
      </c>
      <c r="BZ42" s="15">
        <v>0</v>
      </c>
      <c r="CA42" s="15">
        <v>0</v>
      </c>
      <c r="CB42" s="15">
        <v>0</v>
      </c>
      <c r="CC42" s="16" t="str">
        <f t="shared" si="19"/>
        <v xml:space="preserve"> </v>
      </c>
      <c r="CD42" s="16" t="str">
        <f t="shared" si="35"/>
        <v xml:space="preserve"> </v>
      </c>
      <c r="CE42" s="20">
        <v>3153844.6</v>
      </c>
      <c r="CF42" s="20">
        <v>2410896.9</v>
      </c>
      <c r="CG42" s="20">
        <v>5140954.1399999997</v>
      </c>
      <c r="CH42" s="16">
        <f t="shared" si="36"/>
        <v>0.76443110101239609</v>
      </c>
      <c r="CI42" s="16">
        <f t="shared" si="48"/>
        <v>0.46895903646399772</v>
      </c>
      <c r="CJ42" s="15">
        <v>250000</v>
      </c>
      <c r="CK42" s="15">
        <v>156996.57999999999</v>
      </c>
      <c r="CL42" s="15">
        <v>241969.14</v>
      </c>
      <c r="CM42" s="16">
        <f t="shared" si="37"/>
        <v>0.62798631999999999</v>
      </c>
      <c r="CN42" s="16">
        <f t="shared" si="38"/>
        <v>0.64882893744218784</v>
      </c>
      <c r="CO42" s="15">
        <v>2903844.6</v>
      </c>
      <c r="CP42" s="15">
        <v>2253900.3199999998</v>
      </c>
      <c r="CQ42" s="15">
        <v>4898985</v>
      </c>
      <c r="CR42" s="16">
        <f t="shared" si="39"/>
        <v>0.77617800897472256</v>
      </c>
      <c r="CS42" s="16">
        <f t="shared" si="40"/>
        <v>0.46007495838423668</v>
      </c>
      <c r="CT42" s="15">
        <v>0</v>
      </c>
      <c r="CU42" s="15">
        <v>0</v>
      </c>
      <c r="CV42" s="15">
        <v>0</v>
      </c>
      <c r="CW42" s="30" t="str">
        <f t="shared" si="41"/>
        <v xml:space="preserve"> </v>
      </c>
      <c r="CX42" s="30" t="str">
        <f t="shared" si="42"/>
        <v xml:space="preserve"> </v>
      </c>
      <c r="CY42" s="15">
        <v>88300</v>
      </c>
      <c r="CZ42" s="15">
        <v>47804.71</v>
      </c>
      <c r="DA42" s="15">
        <v>5046.26</v>
      </c>
      <c r="DB42" s="16">
        <f t="shared" si="20"/>
        <v>0.54138969422423555</v>
      </c>
      <c r="DC42" s="16" t="str">
        <f t="shared" si="43"/>
        <v>св.200</v>
      </c>
      <c r="DD42" s="15">
        <v>0</v>
      </c>
      <c r="DE42" s="15">
        <v>0</v>
      </c>
      <c r="DF42" s="15">
        <v>49527.89</v>
      </c>
      <c r="DG42" s="16" t="str">
        <f t="shared" si="21"/>
        <v xml:space="preserve"> </v>
      </c>
      <c r="DH42" s="16">
        <f t="shared" si="44"/>
        <v>0</v>
      </c>
      <c r="DI42" s="15">
        <v>0</v>
      </c>
      <c r="DJ42" s="15">
        <v>20593.77</v>
      </c>
      <c r="DK42" s="16">
        <f t="shared" si="45"/>
        <v>0</v>
      </c>
      <c r="DL42" s="15">
        <v>0</v>
      </c>
      <c r="DM42" s="15">
        <v>0</v>
      </c>
      <c r="DN42" s="15">
        <v>0</v>
      </c>
      <c r="DO42" s="16" t="str">
        <f t="shared" si="22"/>
        <v xml:space="preserve"> </v>
      </c>
      <c r="DP42" s="16" t="str">
        <f t="shared" si="46"/>
        <v xml:space="preserve"> </v>
      </c>
      <c r="DQ42" s="15">
        <v>145686.87</v>
      </c>
      <c r="DR42" s="15">
        <v>145686.87</v>
      </c>
      <c r="DS42" s="15">
        <v>67282.399999999994</v>
      </c>
      <c r="DT42" s="16">
        <f t="shared" si="23"/>
        <v>1</v>
      </c>
      <c r="DU42" s="16" t="str">
        <f t="shared" si="58"/>
        <v>св.200</v>
      </c>
    </row>
    <row r="43" spans="1:125" s="39" customFormat="1" ht="15.75" customHeight="1" outlineLevel="1" x14ac:dyDescent="0.25">
      <c r="A43" s="11">
        <f>31+1</f>
        <v>32</v>
      </c>
      <c r="B43" s="5" t="s">
        <v>112</v>
      </c>
      <c r="C43" s="17">
        <v>21941360</v>
      </c>
      <c r="D43" s="17">
        <v>16086470.73</v>
      </c>
      <c r="E43" s="17">
        <v>19929973.169999998</v>
      </c>
      <c r="F43" s="18">
        <f t="shared" si="3"/>
        <v>0.73315741275837054</v>
      </c>
      <c r="G43" s="18">
        <f t="shared" si="4"/>
        <v>0.80714964304189285</v>
      </c>
      <c r="H43" s="10">
        <v>20834060</v>
      </c>
      <c r="I43" s="14">
        <v>15328404.07</v>
      </c>
      <c r="J43" s="10">
        <v>14186146.85</v>
      </c>
      <c r="K43" s="18">
        <f t="shared" si="5"/>
        <v>0.73573773282787902</v>
      </c>
      <c r="L43" s="18">
        <f t="shared" si="6"/>
        <v>1.080519201730948</v>
      </c>
      <c r="M43" s="23">
        <v>17000000</v>
      </c>
      <c r="N43" s="23">
        <v>12840696.15</v>
      </c>
      <c r="O43" s="56">
        <v>11850969.24</v>
      </c>
      <c r="P43" s="18">
        <f t="shared" si="7"/>
        <v>0.75533506764705882</v>
      </c>
      <c r="Q43" s="18">
        <f t="shared" si="8"/>
        <v>1.083514427381975</v>
      </c>
      <c r="R43" s="23">
        <v>1499060</v>
      </c>
      <c r="S43" s="23">
        <v>1262341.29</v>
      </c>
      <c r="T43" s="56">
        <v>1244686.6100000001</v>
      </c>
      <c r="U43" s="18">
        <f t="shared" si="9"/>
        <v>0.84208856883647087</v>
      </c>
      <c r="V43" s="18">
        <f t="shared" si="24"/>
        <v>1.0141840362531094</v>
      </c>
      <c r="W43" s="23">
        <v>350000</v>
      </c>
      <c r="X43" s="23">
        <v>234938.5</v>
      </c>
      <c r="Y43" s="56">
        <v>215999.87</v>
      </c>
      <c r="Z43" s="18">
        <f t="shared" si="10"/>
        <v>0.6712528571428571</v>
      </c>
      <c r="AA43" s="18">
        <f t="shared" si="25"/>
        <v>1.0876788953622982</v>
      </c>
      <c r="AB43" s="23">
        <v>500000</v>
      </c>
      <c r="AC43" s="23">
        <v>132778.85</v>
      </c>
      <c r="AD43" s="56">
        <v>153629.94</v>
      </c>
      <c r="AE43" s="18">
        <f t="shared" si="11"/>
        <v>0.26555770000000001</v>
      </c>
      <c r="AF43" s="18">
        <f t="shared" si="26"/>
        <v>0.86427717149404604</v>
      </c>
      <c r="AG43" s="23">
        <v>1485000</v>
      </c>
      <c r="AH43" s="23">
        <v>1061703.33</v>
      </c>
      <c r="AI43" s="56">
        <v>651835.78</v>
      </c>
      <c r="AJ43" s="18">
        <f>IF(AH43&lt;=0," ",IF(AG43&lt;=0," ",IF(AH43/AG43*100&gt;200,"СВ.200",AH43/AG43)))</f>
        <v>0.71495173737373741</v>
      </c>
      <c r="AK43" s="18">
        <f t="shared" si="27"/>
        <v>1.6287895856223173</v>
      </c>
      <c r="AL43" s="23">
        <v>0</v>
      </c>
      <c r="AM43" s="23">
        <v>0</v>
      </c>
      <c r="AN43" s="56"/>
      <c r="AO43" s="18" t="str">
        <f t="shared" si="55"/>
        <v xml:space="preserve"> </v>
      </c>
      <c r="AP43" s="18" t="str">
        <f t="shared" si="28"/>
        <v xml:space="preserve"> </v>
      </c>
      <c r="AQ43" s="6">
        <v>1107300</v>
      </c>
      <c r="AR43" s="6">
        <v>758066.65999999992</v>
      </c>
      <c r="AS43" s="6">
        <v>5743826.3199999994</v>
      </c>
      <c r="AT43" s="18">
        <f t="shared" si="13"/>
        <v>0.68460820012643364</v>
      </c>
      <c r="AU43" s="18">
        <f t="shared" si="54"/>
        <v>0.13197938408416221</v>
      </c>
      <c r="AV43" s="23">
        <v>436000</v>
      </c>
      <c r="AW43" s="23">
        <v>181903.06</v>
      </c>
      <c r="AX43" s="56">
        <v>327051.34000000003</v>
      </c>
      <c r="AY43" s="18">
        <f t="shared" si="14"/>
        <v>0.41720885321100915</v>
      </c>
      <c r="AZ43" s="18">
        <f t="shared" si="29"/>
        <v>0.55619114723700558</v>
      </c>
      <c r="BA43" s="23">
        <v>0</v>
      </c>
      <c r="BB43" s="23">
        <v>0</v>
      </c>
      <c r="BC43" s="56"/>
      <c r="BD43" s="18" t="str">
        <f t="shared" si="30"/>
        <v xml:space="preserve"> </v>
      </c>
      <c r="BE43" s="18" t="str">
        <f t="shared" si="31"/>
        <v xml:space="preserve"> </v>
      </c>
      <c r="BF43" s="23">
        <v>52000</v>
      </c>
      <c r="BG43" s="23">
        <v>22258.78</v>
      </c>
      <c r="BH43" s="56">
        <v>38879.69</v>
      </c>
      <c r="BI43" s="18">
        <f t="shared" si="15"/>
        <v>0.42805346153846152</v>
      </c>
      <c r="BJ43" s="18">
        <f>IF(BG43=0," ",IF(BG43/BH43*100&gt;200,"св.200",BG43/BH43))</f>
        <v>0.5725040503152159</v>
      </c>
      <c r="BK43" s="23">
        <v>0</v>
      </c>
      <c r="BL43" s="23">
        <v>0</v>
      </c>
      <c r="BM43" s="56"/>
      <c r="BN43" s="18"/>
      <c r="BO43" s="18" t="str">
        <f t="shared" si="33"/>
        <v xml:space="preserve"> </v>
      </c>
      <c r="BP43" s="23">
        <v>0</v>
      </c>
      <c r="BQ43" s="23">
        <v>0</v>
      </c>
      <c r="BR43" s="56"/>
      <c r="BS43" s="18" t="str">
        <f t="shared" si="16"/>
        <v xml:space="preserve"> </v>
      </c>
      <c r="BT43" s="18" t="str">
        <f t="shared" si="17"/>
        <v xml:space="preserve"> </v>
      </c>
      <c r="BU43" s="23">
        <v>230000</v>
      </c>
      <c r="BV43" s="23">
        <v>298103.53000000003</v>
      </c>
      <c r="BW43" s="56">
        <v>187137.1</v>
      </c>
      <c r="BX43" s="18">
        <f t="shared" si="18"/>
        <v>1.2961023043478261</v>
      </c>
      <c r="BY43" s="18">
        <f t="shared" si="34"/>
        <v>1.5929686310197178</v>
      </c>
      <c r="BZ43" s="23">
        <v>0</v>
      </c>
      <c r="CA43" s="23">
        <v>0</v>
      </c>
      <c r="CB43" s="56"/>
      <c r="CC43" s="18" t="str">
        <f t="shared" si="19"/>
        <v xml:space="preserve"> </v>
      </c>
      <c r="CD43" s="18" t="str">
        <f t="shared" si="35"/>
        <v xml:space="preserve"> </v>
      </c>
      <c r="CE43" s="17">
        <v>250000</v>
      </c>
      <c r="CF43" s="17">
        <v>156996.57999999999</v>
      </c>
      <c r="CG43" s="17">
        <v>5140954.1399999997</v>
      </c>
      <c r="CH43" s="24">
        <f t="shared" si="36"/>
        <v>0.62798631999999999</v>
      </c>
      <c r="CI43" s="18">
        <f t="shared" si="48"/>
        <v>3.0538412855789451E-2</v>
      </c>
      <c r="CJ43" s="23">
        <v>250000</v>
      </c>
      <c r="CK43" s="23">
        <v>156996.57999999999</v>
      </c>
      <c r="CL43" s="56">
        <v>241969.14</v>
      </c>
      <c r="CM43" s="18">
        <f t="shared" si="37"/>
        <v>0.62798631999999999</v>
      </c>
      <c r="CN43" s="18">
        <f t="shared" si="38"/>
        <v>0.64882893744218784</v>
      </c>
      <c r="CO43" s="23">
        <v>0</v>
      </c>
      <c r="CP43" s="23">
        <v>0</v>
      </c>
      <c r="CQ43" s="56">
        <v>4898985</v>
      </c>
      <c r="CR43" s="18" t="str">
        <f t="shared" si="39"/>
        <v xml:space="preserve"> </v>
      </c>
      <c r="CS43" s="18">
        <f t="shared" si="40"/>
        <v>0</v>
      </c>
      <c r="CT43" s="23">
        <v>0</v>
      </c>
      <c r="CU43" s="23">
        <v>0</v>
      </c>
      <c r="CV43" s="56"/>
      <c r="CW43" s="18" t="str">
        <f t="shared" si="41"/>
        <v xml:space="preserve"> </v>
      </c>
      <c r="CX43" s="18" t="str">
        <f t="shared" si="42"/>
        <v xml:space="preserve"> </v>
      </c>
      <c r="CY43" s="23">
        <v>88300</v>
      </c>
      <c r="CZ43" s="23">
        <v>47804.71</v>
      </c>
      <c r="DA43" s="56">
        <v>5046.26</v>
      </c>
      <c r="DB43" s="18">
        <f t="shared" si="20"/>
        <v>0.54138969422423555</v>
      </c>
      <c r="DC43" s="18" t="str">
        <f t="shared" si="43"/>
        <v>св.200</v>
      </c>
      <c r="DD43" s="23">
        <v>0</v>
      </c>
      <c r="DE43" s="23">
        <v>0</v>
      </c>
      <c r="DF43" s="56">
        <v>12525.39</v>
      </c>
      <c r="DG43" s="18" t="str">
        <f t="shared" si="21"/>
        <v xml:space="preserve"> </v>
      </c>
      <c r="DH43" s="18">
        <f t="shared" si="44"/>
        <v>0</v>
      </c>
      <c r="DI43" s="23">
        <v>0</v>
      </c>
      <c r="DJ43" s="56"/>
      <c r="DK43" s="18" t="str">
        <f t="shared" si="45"/>
        <v xml:space="preserve"> </v>
      </c>
      <c r="DL43" s="23">
        <v>0</v>
      </c>
      <c r="DM43" s="23">
        <v>0</v>
      </c>
      <c r="DN43" s="56"/>
      <c r="DO43" s="18" t="str">
        <f t="shared" si="22"/>
        <v xml:space="preserve"> </v>
      </c>
      <c r="DP43" s="18" t="str">
        <f t="shared" si="46"/>
        <v xml:space="preserve"> </v>
      </c>
      <c r="DQ43" s="23">
        <v>51000</v>
      </c>
      <c r="DR43" s="23">
        <v>51000</v>
      </c>
      <c r="DS43" s="56">
        <v>32232.400000000001</v>
      </c>
      <c r="DT43" s="18">
        <f t="shared" si="23"/>
        <v>1</v>
      </c>
      <c r="DU43" s="18">
        <f t="shared" si="58"/>
        <v>1.5822588451371911</v>
      </c>
    </row>
    <row r="44" spans="1:125" s="39" customFormat="1" ht="15.75" customHeight="1" outlineLevel="1" x14ac:dyDescent="0.25">
      <c r="A44" s="11">
        <f>A43+1</f>
        <v>33</v>
      </c>
      <c r="B44" s="5" t="s">
        <v>111</v>
      </c>
      <c r="C44" s="17">
        <v>5435584.4699999997</v>
      </c>
      <c r="D44" s="17">
        <v>3270025.01</v>
      </c>
      <c r="E44" s="17">
        <v>1751809.73</v>
      </c>
      <c r="F44" s="18">
        <f t="shared" si="3"/>
        <v>0.60159584089767626</v>
      </c>
      <c r="G44" s="18">
        <f t="shared" si="4"/>
        <v>1.8666553530331174</v>
      </c>
      <c r="H44" s="10">
        <v>2815000</v>
      </c>
      <c r="I44" s="14">
        <v>1429981.5999999999</v>
      </c>
      <c r="J44" s="10">
        <v>1625614.55</v>
      </c>
      <c r="K44" s="18">
        <f t="shared" si="5"/>
        <v>0.50798635879218468</v>
      </c>
      <c r="L44" s="18">
        <f t="shared" si="6"/>
        <v>0.87965600455532333</v>
      </c>
      <c r="M44" s="23">
        <v>1226000</v>
      </c>
      <c r="N44" s="23">
        <v>927418.87</v>
      </c>
      <c r="O44" s="56">
        <v>1069995.68</v>
      </c>
      <c r="P44" s="18">
        <f t="shared" si="7"/>
        <v>0.75645911092985318</v>
      </c>
      <c r="Q44" s="18">
        <f t="shared" si="8"/>
        <v>0.86675010687893628</v>
      </c>
      <c r="R44" s="23">
        <v>0</v>
      </c>
      <c r="S44" s="23">
        <v>0</v>
      </c>
      <c r="T44" s="56"/>
      <c r="U44" s="18" t="str">
        <f t="shared" si="9"/>
        <v xml:space="preserve"> </v>
      </c>
      <c r="V44" s="18" t="str">
        <f t="shared" ref="V44:V47" si="61">IF(S44=0," ",IF(S44/T44*100&gt;200,"св.200",S44/T44))</f>
        <v xml:space="preserve"> </v>
      </c>
      <c r="W44" s="23">
        <v>100000</v>
      </c>
      <c r="X44" s="23">
        <v>65193</v>
      </c>
      <c r="Y44" s="56">
        <v>96033.99</v>
      </c>
      <c r="Z44" s="18">
        <f t="shared" si="10"/>
        <v>0.65193000000000001</v>
      </c>
      <c r="AA44" s="18">
        <f t="shared" si="25"/>
        <v>0.67885339347037432</v>
      </c>
      <c r="AB44" s="23">
        <v>65000</v>
      </c>
      <c r="AC44" s="23">
        <v>11047.99</v>
      </c>
      <c r="AD44" s="56">
        <v>7484.35</v>
      </c>
      <c r="AE44" s="18">
        <f t="shared" si="11"/>
        <v>0.16996907692307692</v>
      </c>
      <c r="AF44" s="18">
        <f t="shared" si="26"/>
        <v>1.4761455570624034</v>
      </c>
      <c r="AG44" s="23">
        <v>1420000</v>
      </c>
      <c r="AH44" s="23">
        <v>423080.83</v>
      </c>
      <c r="AI44" s="56">
        <v>450050.53</v>
      </c>
      <c r="AJ44" s="18">
        <f>IF(AH44&lt;=0," ",IF(AG44&lt;=0," ",IF(AH44/AG44*100&gt;200,"СВ.200",AH44/AG44)))</f>
        <v>0.29794424647887324</v>
      </c>
      <c r="AK44" s="18">
        <f t="shared" si="27"/>
        <v>0.94007406235028768</v>
      </c>
      <c r="AL44" s="23">
        <v>3000</v>
      </c>
      <c r="AM44" s="23">
        <v>2550</v>
      </c>
      <c r="AN44" s="56">
        <v>2050</v>
      </c>
      <c r="AO44" s="18">
        <f t="shared" si="55"/>
        <v>0.85</v>
      </c>
      <c r="AP44" s="18">
        <f t="shared" si="28"/>
        <v>1.2439024390243902</v>
      </c>
      <c r="AQ44" s="6">
        <v>2620584.4700000002</v>
      </c>
      <c r="AR44" s="6">
        <v>1840043.4100000001</v>
      </c>
      <c r="AS44" s="6">
        <v>126195.18</v>
      </c>
      <c r="AT44" s="18">
        <f t="shared" si="13"/>
        <v>0.70215000930689331</v>
      </c>
      <c r="AU44" s="18" t="str">
        <f t="shared" si="54"/>
        <v>св.200</v>
      </c>
      <c r="AV44" s="23">
        <v>0</v>
      </c>
      <c r="AW44" s="23">
        <v>0</v>
      </c>
      <c r="AX44" s="56"/>
      <c r="AY44" s="18" t="str">
        <f t="shared" si="14"/>
        <v xml:space="preserve"> </v>
      </c>
      <c r="AZ44" s="18" t="str">
        <f t="shared" si="29"/>
        <v xml:space="preserve"> </v>
      </c>
      <c r="BA44" s="23">
        <v>53000</v>
      </c>
      <c r="BB44" s="23">
        <v>0</v>
      </c>
      <c r="BC44" s="56"/>
      <c r="BD44" s="18" t="str">
        <f t="shared" si="30"/>
        <v xml:space="preserve"> </v>
      </c>
      <c r="BE44" s="18" t="str">
        <f t="shared" si="31"/>
        <v xml:space="preserve"> </v>
      </c>
      <c r="BF44" s="23">
        <v>210000</v>
      </c>
      <c r="BG44" s="23">
        <v>185448.22</v>
      </c>
      <c r="BH44" s="56">
        <v>126195.18</v>
      </c>
      <c r="BI44" s="18">
        <f t="shared" si="15"/>
        <v>0.88308676190476187</v>
      </c>
      <c r="BJ44" s="18">
        <f t="shared" si="32"/>
        <v>1.469534890318315</v>
      </c>
      <c r="BK44" s="23">
        <v>0</v>
      </c>
      <c r="BL44" s="23">
        <v>0</v>
      </c>
      <c r="BM44" s="56"/>
      <c r="BN44" s="18"/>
      <c r="BO44" s="18" t="str">
        <f t="shared" si="33"/>
        <v xml:space="preserve"> </v>
      </c>
      <c r="BP44" s="23">
        <v>0</v>
      </c>
      <c r="BQ44" s="23">
        <v>0</v>
      </c>
      <c r="BR44" s="56"/>
      <c r="BS44" s="18" t="str">
        <f t="shared" si="16"/>
        <v xml:space="preserve"> </v>
      </c>
      <c r="BT44" s="18" t="str">
        <f t="shared" si="17"/>
        <v xml:space="preserve"> </v>
      </c>
      <c r="BU44" s="23">
        <v>0</v>
      </c>
      <c r="BV44" s="23">
        <v>0</v>
      </c>
      <c r="BW44" s="56"/>
      <c r="BX44" s="18" t="str">
        <f t="shared" si="18"/>
        <v xml:space="preserve"> </v>
      </c>
      <c r="BY44" s="18" t="str">
        <f t="shared" si="34"/>
        <v xml:space="preserve"> </v>
      </c>
      <c r="BZ44" s="23">
        <v>0</v>
      </c>
      <c r="CA44" s="23">
        <v>0</v>
      </c>
      <c r="CB44" s="56"/>
      <c r="CC44" s="18" t="str">
        <f t="shared" si="19"/>
        <v xml:space="preserve"> </v>
      </c>
      <c r="CD44" s="18" t="str">
        <f t="shared" si="35"/>
        <v xml:space="preserve"> </v>
      </c>
      <c r="CE44" s="17">
        <v>2343297.6</v>
      </c>
      <c r="CF44" s="17">
        <v>1640308.32</v>
      </c>
      <c r="CG44" s="17">
        <v>0</v>
      </c>
      <c r="CH44" s="24">
        <f t="shared" si="36"/>
        <v>0.7</v>
      </c>
      <c r="CI44" s="18" t="str">
        <f t="shared" si="48"/>
        <v xml:space="preserve"> </v>
      </c>
      <c r="CJ44" s="23">
        <v>0</v>
      </c>
      <c r="CK44" s="23">
        <v>0</v>
      </c>
      <c r="CL44" s="56"/>
      <c r="CM44" s="18" t="str">
        <f t="shared" si="37"/>
        <v xml:space="preserve"> </v>
      </c>
      <c r="CN44" s="18" t="str">
        <f t="shared" si="38"/>
        <v xml:space="preserve"> </v>
      </c>
      <c r="CO44" s="23">
        <v>2343297.6</v>
      </c>
      <c r="CP44" s="23">
        <v>1640308.32</v>
      </c>
      <c r="CQ44" s="56"/>
      <c r="CR44" s="18">
        <f t="shared" si="39"/>
        <v>0.7</v>
      </c>
      <c r="CS44" s="18" t="str">
        <f t="shared" si="40"/>
        <v xml:space="preserve"> </v>
      </c>
      <c r="CT44" s="23">
        <v>0</v>
      </c>
      <c r="CU44" s="23">
        <v>0</v>
      </c>
      <c r="CV44" s="56"/>
      <c r="CW44" s="18" t="str">
        <f t="shared" si="41"/>
        <v xml:space="preserve"> </v>
      </c>
      <c r="CX44" s="18" t="str">
        <f t="shared" si="42"/>
        <v xml:space="preserve"> </v>
      </c>
      <c r="CY44" s="23">
        <v>0</v>
      </c>
      <c r="CZ44" s="23">
        <v>0</v>
      </c>
      <c r="DA44" s="56"/>
      <c r="DB44" s="18" t="str">
        <f t="shared" si="20"/>
        <v xml:space="preserve"> </v>
      </c>
      <c r="DC44" s="18" t="str">
        <f t="shared" si="43"/>
        <v xml:space="preserve"> </v>
      </c>
      <c r="DD44" s="23">
        <v>0</v>
      </c>
      <c r="DE44" s="23">
        <v>0</v>
      </c>
      <c r="DF44" s="56"/>
      <c r="DG44" s="18" t="str">
        <f t="shared" si="21"/>
        <v xml:space="preserve"> </v>
      </c>
      <c r="DH44" s="18" t="str">
        <f t="shared" si="44"/>
        <v xml:space="preserve"> </v>
      </c>
      <c r="DI44" s="23">
        <v>0</v>
      </c>
      <c r="DJ44" s="56"/>
      <c r="DK44" s="18" t="str">
        <f t="shared" si="45"/>
        <v xml:space="preserve"> </v>
      </c>
      <c r="DL44" s="23">
        <v>0</v>
      </c>
      <c r="DM44" s="23">
        <v>0</v>
      </c>
      <c r="DN44" s="56"/>
      <c r="DO44" s="18" t="str">
        <f t="shared" si="22"/>
        <v xml:space="preserve"> </v>
      </c>
      <c r="DP44" s="18" t="str">
        <f t="shared" si="46"/>
        <v xml:space="preserve"> </v>
      </c>
      <c r="DQ44" s="23">
        <v>14286.87</v>
      </c>
      <c r="DR44" s="23">
        <v>14286.87</v>
      </c>
      <c r="DS44" s="56"/>
      <c r="DT44" s="18">
        <f t="shared" si="23"/>
        <v>1</v>
      </c>
      <c r="DU44" s="18" t="str">
        <f t="shared" si="58"/>
        <v xml:space="preserve"> </v>
      </c>
    </row>
    <row r="45" spans="1:125" s="39" customFormat="1" ht="15.75" customHeight="1" outlineLevel="1" x14ac:dyDescent="0.25">
      <c r="A45" s="11">
        <f t="shared" ref="A45:A47" si="62">A44+1</f>
        <v>34</v>
      </c>
      <c r="B45" s="5" t="s">
        <v>17</v>
      </c>
      <c r="C45" s="17">
        <v>905253.47</v>
      </c>
      <c r="D45" s="17">
        <v>354594.33</v>
      </c>
      <c r="E45" s="17">
        <v>468453.16000000003</v>
      </c>
      <c r="F45" s="18">
        <f t="shared" si="3"/>
        <v>0.39170723090406934</v>
      </c>
      <c r="G45" s="18">
        <f t="shared" si="4"/>
        <v>0.75694724740462849</v>
      </c>
      <c r="H45" s="10">
        <v>652000</v>
      </c>
      <c r="I45" s="14">
        <v>197840.53999999998</v>
      </c>
      <c r="J45" s="10">
        <v>378659.39</v>
      </c>
      <c r="K45" s="18">
        <f t="shared" si="5"/>
        <v>0.30343641104294478</v>
      </c>
      <c r="L45" s="18">
        <f t="shared" si="6"/>
        <v>0.52247625497944206</v>
      </c>
      <c r="M45" s="23">
        <v>90000</v>
      </c>
      <c r="N45" s="23">
        <v>62056.49</v>
      </c>
      <c r="O45" s="56">
        <v>62962.25</v>
      </c>
      <c r="P45" s="18">
        <f t="shared" si="7"/>
        <v>0.68951655555555558</v>
      </c>
      <c r="Q45" s="18">
        <f t="shared" si="8"/>
        <v>0.98561423710239071</v>
      </c>
      <c r="R45" s="23">
        <v>0</v>
      </c>
      <c r="S45" s="23">
        <v>0</v>
      </c>
      <c r="T45" s="56"/>
      <c r="U45" s="18" t="str">
        <f t="shared" si="9"/>
        <v xml:space="preserve"> </v>
      </c>
      <c r="V45" s="18" t="str">
        <f t="shared" si="61"/>
        <v xml:space="preserve"> </v>
      </c>
      <c r="W45" s="23">
        <v>0</v>
      </c>
      <c r="X45" s="23">
        <v>0</v>
      </c>
      <c r="Y45" s="56"/>
      <c r="Z45" s="18" t="str">
        <f t="shared" si="10"/>
        <v xml:space="preserve"> </v>
      </c>
      <c r="AA45" s="18" t="str">
        <f t="shared" si="25"/>
        <v xml:space="preserve"> </v>
      </c>
      <c r="AB45" s="23">
        <v>35000</v>
      </c>
      <c r="AC45" s="23">
        <v>4451.1899999999996</v>
      </c>
      <c r="AD45" s="56">
        <v>30029.96</v>
      </c>
      <c r="AE45" s="18">
        <f t="shared" si="11"/>
        <v>0.12717685714285712</v>
      </c>
      <c r="AF45" s="18">
        <f t="shared" si="26"/>
        <v>0.14822497266063622</v>
      </c>
      <c r="AG45" s="23">
        <v>526700</v>
      </c>
      <c r="AH45" s="23">
        <v>130832.86</v>
      </c>
      <c r="AI45" s="56">
        <v>284967.18</v>
      </c>
      <c r="AJ45" s="18">
        <f t="shared" si="12"/>
        <v>0.24840110119612682</v>
      </c>
      <c r="AK45" s="18">
        <f t="shared" si="27"/>
        <v>0.45911553744539985</v>
      </c>
      <c r="AL45" s="23">
        <v>300</v>
      </c>
      <c r="AM45" s="23">
        <v>500</v>
      </c>
      <c r="AN45" s="56">
        <v>700</v>
      </c>
      <c r="AO45" s="18">
        <f t="shared" si="55"/>
        <v>1.6666666666666667</v>
      </c>
      <c r="AP45" s="18">
        <f t="shared" si="28"/>
        <v>0.7142857142857143</v>
      </c>
      <c r="AQ45" s="6">
        <v>253253.47</v>
      </c>
      <c r="AR45" s="6">
        <v>156753.78999999998</v>
      </c>
      <c r="AS45" s="6">
        <v>89793.77</v>
      </c>
      <c r="AT45" s="18">
        <f t="shared" si="13"/>
        <v>0.61896008769396127</v>
      </c>
      <c r="AU45" s="18">
        <f t="shared" si="54"/>
        <v>1.7457089729053583</v>
      </c>
      <c r="AV45" s="23">
        <v>0</v>
      </c>
      <c r="AW45" s="23">
        <v>0</v>
      </c>
      <c r="AX45" s="56"/>
      <c r="AY45" s="18" t="str">
        <f t="shared" si="14"/>
        <v xml:space="preserve"> </v>
      </c>
      <c r="AZ45" s="18" t="str">
        <f t="shared" si="29"/>
        <v xml:space="preserve"> </v>
      </c>
      <c r="BA45" s="23">
        <v>121653.47</v>
      </c>
      <c r="BB45" s="23">
        <v>42593.79</v>
      </c>
      <c r="BC45" s="56"/>
      <c r="BD45" s="18">
        <f t="shared" si="30"/>
        <v>0.35012392166043432</v>
      </c>
      <c r="BE45" s="18" t="str">
        <f t="shared" si="31"/>
        <v xml:space="preserve"> </v>
      </c>
      <c r="BF45" s="23">
        <v>90000</v>
      </c>
      <c r="BG45" s="23">
        <v>64800</v>
      </c>
      <c r="BH45" s="56">
        <v>64800</v>
      </c>
      <c r="BI45" s="18">
        <f t="shared" si="15"/>
        <v>0.72</v>
      </c>
      <c r="BJ45" s="18">
        <f t="shared" si="32"/>
        <v>1</v>
      </c>
      <c r="BK45" s="23">
        <v>0</v>
      </c>
      <c r="BL45" s="23">
        <v>0</v>
      </c>
      <c r="BM45" s="56"/>
      <c r="BN45" s="18"/>
      <c r="BO45" s="18" t="str">
        <f t="shared" si="33"/>
        <v xml:space="preserve"> </v>
      </c>
      <c r="BP45" s="23">
        <v>0</v>
      </c>
      <c r="BQ45" s="23">
        <v>0</v>
      </c>
      <c r="BR45" s="56"/>
      <c r="BS45" s="18" t="str">
        <f t="shared" si="16"/>
        <v xml:space="preserve"> </v>
      </c>
      <c r="BT45" s="18" t="str">
        <f t="shared" si="17"/>
        <v xml:space="preserve"> </v>
      </c>
      <c r="BU45" s="23">
        <v>10000</v>
      </c>
      <c r="BV45" s="23">
        <v>17760</v>
      </c>
      <c r="BW45" s="56">
        <v>4400</v>
      </c>
      <c r="BX45" s="18">
        <f t="shared" si="18"/>
        <v>1.776</v>
      </c>
      <c r="BY45" s="18" t="str">
        <f t="shared" si="34"/>
        <v>св.200</v>
      </c>
      <c r="BZ45" s="23">
        <v>0</v>
      </c>
      <c r="CA45" s="23">
        <v>0</v>
      </c>
      <c r="CB45" s="56"/>
      <c r="CC45" s="18" t="str">
        <f>IF(CA45&lt;=0," ",IF(BZ45&lt;=0," ",IF(CA45/BZ45*100&gt;200,"св.200",CA45/BZ45)))</f>
        <v xml:space="preserve"> </v>
      </c>
      <c r="CD45" s="18" t="str">
        <f t="shared" si="35"/>
        <v xml:space="preserve"> </v>
      </c>
      <c r="CE45" s="17">
        <v>0</v>
      </c>
      <c r="CF45" s="17">
        <v>0</v>
      </c>
      <c r="CG45" s="17">
        <v>0</v>
      </c>
      <c r="CH45" s="24" t="str">
        <f t="shared" si="36"/>
        <v xml:space="preserve"> </v>
      </c>
      <c r="CI45" s="18" t="str">
        <f t="shared" si="48"/>
        <v xml:space="preserve"> </v>
      </c>
      <c r="CJ45" s="23">
        <v>0</v>
      </c>
      <c r="CK45" s="23">
        <v>0</v>
      </c>
      <c r="CL45" s="56"/>
      <c r="CM45" s="18" t="str">
        <f t="shared" si="37"/>
        <v xml:space="preserve"> </v>
      </c>
      <c r="CN45" s="18" t="str">
        <f t="shared" si="38"/>
        <v xml:space="preserve"> </v>
      </c>
      <c r="CO45" s="23">
        <v>0</v>
      </c>
      <c r="CP45" s="23">
        <v>0</v>
      </c>
      <c r="CQ45" s="56"/>
      <c r="CR45" s="18" t="str">
        <f t="shared" si="39"/>
        <v xml:space="preserve"> </v>
      </c>
      <c r="CS45" s="18" t="str">
        <f t="shared" si="40"/>
        <v xml:space="preserve"> </v>
      </c>
      <c r="CT45" s="23">
        <v>0</v>
      </c>
      <c r="CU45" s="23">
        <v>0</v>
      </c>
      <c r="CV45" s="56"/>
      <c r="CW45" s="18" t="str">
        <f t="shared" si="41"/>
        <v xml:space="preserve"> </v>
      </c>
      <c r="CX45" s="18" t="str">
        <f t="shared" si="42"/>
        <v xml:space="preserve"> </v>
      </c>
      <c r="CY45" s="23">
        <v>0</v>
      </c>
      <c r="CZ45" s="23">
        <v>0</v>
      </c>
      <c r="DA45" s="56"/>
      <c r="DB45" s="18" t="str">
        <f t="shared" si="20"/>
        <v xml:space="preserve"> </v>
      </c>
      <c r="DC45" s="18" t="str">
        <f t="shared" si="43"/>
        <v xml:space="preserve"> </v>
      </c>
      <c r="DD45" s="23">
        <v>0</v>
      </c>
      <c r="DE45" s="23">
        <v>0</v>
      </c>
      <c r="DF45" s="56"/>
      <c r="DG45" s="18" t="str">
        <f t="shared" si="21"/>
        <v xml:space="preserve"> </v>
      </c>
      <c r="DH45" s="18" t="str">
        <f t="shared" si="44"/>
        <v xml:space="preserve"> </v>
      </c>
      <c r="DI45" s="23">
        <v>0</v>
      </c>
      <c r="DJ45" s="56">
        <v>20593.77</v>
      </c>
      <c r="DK45" s="18">
        <f t="shared" si="45"/>
        <v>0</v>
      </c>
      <c r="DL45" s="23">
        <v>0</v>
      </c>
      <c r="DM45" s="23">
        <v>0</v>
      </c>
      <c r="DN45" s="56"/>
      <c r="DO45" s="18" t="str">
        <f t="shared" si="22"/>
        <v xml:space="preserve"> </v>
      </c>
      <c r="DP45" s="18" t="str">
        <f t="shared" si="46"/>
        <v xml:space="preserve"> </v>
      </c>
      <c r="DQ45" s="23">
        <v>31600</v>
      </c>
      <c r="DR45" s="23">
        <v>31600</v>
      </c>
      <c r="DS45" s="56"/>
      <c r="DT45" s="18">
        <f t="shared" si="23"/>
        <v>1</v>
      </c>
      <c r="DU45" s="18" t="str">
        <f t="shared" si="58"/>
        <v xml:space="preserve"> </v>
      </c>
    </row>
    <row r="46" spans="1:125" s="39" customFormat="1" ht="15.75" customHeight="1" outlineLevel="1" x14ac:dyDescent="0.25">
      <c r="A46" s="11">
        <f t="shared" si="62"/>
        <v>35</v>
      </c>
      <c r="B46" s="5" t="s">
        <v>5</v>
      </c>
      <c r="C46" s="17">
        <v>539850</v>
      </c>
      <c r="D46" s="17">
        <v>279274.86</v>
      </c>
      <c r="E46" s="17">
        <v>310408.57999999996</v>
      </c>
      <c r="F46" s="18">
        <f t="shared" si="3"/>
        <v>0.51731936649069188</v>
      </c>
      <c r="G46" s="18">
        <f t="shared" si="4"/>
        <v>0.89970083945488888</v>
      </c>
      <c r="H46" s="10">
        <v>510000</v>
      </c>
      <c r="I46" s="14">
        <v>251758.22</v>
      </c>
      <c r="J46" s="10">
        <v>287994.77999999997</v>
      </c>
      <c r="K46" s="18">
        <f t="shared" si="5"/>
        <v>0.49364356862745096</v>
      </c>
      <c r="L46" s="18">
        <f t="shared" si="6"/>
        <v>0.87417633055710253</v>
      </c>
      <c r="M46" s="23">
        <v>30000</v>
      </c>
      <c r="N46" s="23">
        <v>21464.66</v>
      </c>
      <c r="O46" s="56">
        <v>27100.400000000001</v>
      </c>
      <c r="P46" s="18">
        <f t="shared" si="7"/>
        <v>0.71548866666666666</v>
      </c>
      <c r="Q46" s="18">
        <f t="shared" si="8"/>
        <v>0.79204218387920466</v>
      </c>
      <c r="R46" s="23">
        <v>0</v>
      </c>
      <c r="S46" s="23">
        <v>0</v>
      </c>
      <c r="T46" s="56"/>
      <c r="U46" s="18" t="str">
        <f t="shared" si="9"/>
        <v xml:space="preserve"> </v>
      </c>
      <c r="V46" s="18" t="str">
        <f t="shared" si="61"/>
        <v xml:space="preserve"> </v>
      </c>
      <c r="W46" s="23">
        <v>0</v>
      </c>
      <c r="X46" s="23">
        <v>0</v>
      </c>
      <c r="Y46" s="56"/>
      <c r="Z46" s="18" t="str">
        <f t="shared" si="10"/>
        <v xml:space="preserve"> </v>
      </c>
      <c r="AA46" s="18" t="str">
        <f t="shared" si="25"/>
        <v xml:space="preserve"> </v>
      </c>
      <c r="AB46" s="23">
        <v>20000</v>
      </c>
      <c r="AC46" s="23">
        <v>3718.19</v>
      </c>
      <c r="AD46" s="56">
        <v>15574.61</v>
      </c>
      <c r="AE46" s="18">
        <f t="shared" si="11"/>
        <v>0.18590950000000001</v>
      </c>
      <c r="AF46" s="18">
        <f t="shared" si="26"/>
        <v>0.23873406781935469</v>
      </c>
      <c r="AG46" s="23">
        <v>455000</v>
      </c>
      <c r="AH46" s="23">
        <v>226075.37</v>
      </c>
      <c r="AI46" s="56">
        <v>245019.77</v>
      </c>
      <c r="AJ46" s="18">
        <f t="shared" si="12"/>
        <v>0.49686894505494505</v>
      </c>
      <c r="AK46" s="18">
        <f t="shared" si="27"/>
        <v>0.92268215744386672</v>
      </c>
      <c r="AL46" s="23">
        <v>5000</v>
      </c>
      <c r="AM46" s="23">
        <v>500</v>
      </c>
      <c r="AN46" s="56">
        <v>300</v>
      </c>
      <c r="AO46" s="18">
        <f t="shared" si="55"/>
        <v>0.1</v>
      </c>
      <c r="AP46" s="18">
        <f t="shared" si="28"/>
        <v>1.6666666666666667</v>
      </c>
      <c r="AQ46" s="6">
        <v>29850</v>
      </c>
      <c r="AR46" s="6">
        <v>27516.639999999999</v>
      </c>
      <c r="AS46" s="6">
        <v>22413.8</v>
      </c>
      <c r="AT46" s="18">
        <f t="shared" si="13"/>
        <v>0.92183048576214399</v>
      </c>
      <c r="AU46" s="18">
        <f t="shared" si="54"/>
        <v>1.2276650991799696</v>
      </c>
      <c r="AV46" s="23">
        <v>0</v>
      </c>
      <c r="AW46" s="23">
        <v>0</v>
      </c>
      <c r="AX46" s="56"/>
      <c r="AY46" s="18" t="str">
        <f t="shared" si="14"/>
        <v xml:space="preserve"> </v>
      </c>
      <c r="AZ46" s="18" t="str">
        <f t="shared" si="29"/>
        <v xml:space="preserve"> </v>
      </c>
      <c r="BA46" s="23">
        <v>0</v>
      </c>
      <c r="BB46" s="23">
        <v>0</v>
      </c>
      <c r="BC46" s="56"/>
      <c r="BD46" s="18" t="str">
        <f t="shared" si="30"/>
        <v xml:space="preserve"> </v>
      </c>
      <c r="BE46" s="18" t="str">
        <f t="shared" si="31"/>
        <v xml:space="preserve"> </v>
      </c>
      <c r="BF46" s="23">
        <v>2610</v>
      </c>
      <c r="BG46" s="23">
        <v>0</v>
      </c>
      <c r="BH46" s="56"/>
      <c r="BI46" s="18" t="str">
        <f t="shared" si="15"/>
        <v xml:space="preserve"> </v>
      </c>
      <c r="BJ46" s="18" t="str">
        <f t="shared" si="32"/>
        <v xml:space="preserve"> </v>
      </c>
      <c r="BK46" s="23">
        <v>0</v>
      </c>
      <c r="BL46" s="23">
        <v>0</v>
      </c>
      <c r="BM46" s="56"/>
      <c r="BN46" s="18"/>
      <c r="BO46" s="18" t="str">
        <f t="shared" si="33"/>
        <v xml:space="preserve"> </v>
      </c>
      <c r="BP46" s="23">
        <v>0</v>
      </c>
      <c r="BQ46" s="23">
        <v>0</v>
      </c>
      <c r="BR46" s="56"/>
      <c r="BS46" s="18" t="str">
        <f t="shared" si="16"/>
        <v xml:space="preserve"> </v>
      </c>
      <c r="BT46" s="18" t="str">
        <f t="shared" si="17"/>
        <v xml:space="preserve"> </v>
      </c>
      <c r="BU46" s="23">
        <v>27240</v>
      </c>
      <c r="BV46" s="23">
        <v>27516.639999999999</v>
      </c>
      <c r="BW46" s="56">
        <v>22413.8</v>
      </c>
      <c r="BX46" s="18">
        <f t="shared" si="18"/>
        <v>1.0101556534508076</v>
      </c>
      <c r="BY46" s="18">
        <f>IF(BV46=0," ",IF(BV46/BW46*100&gt;200,"св.200",BV46/BW46))</f>
        <v>1.2276650991799696</v>
      </c>
      <c r="BZ46" s="23">
        <v>0</v>
      </c>
      <c r="CA46" s="23">
        <v>0</v>
      </c>
      <c r="CB46" s="56"/>
      <c r="CC46" s="18" t="str">
        <f t="shared" si="19"/>
        <v xml:space="preserve"> </v>
      </c>
      <c r="CD46" s="18" t="str">
        <f t="shared" si="35"/>
        <v xml:space="preserve"> </v>
      </c>
      <c r="CE46" s="17">
        <v>0</v>
      </c>
      <c r="CF46" s="17">
        <v>0</v>
      </c>
      <c r="CG46" s="17">
        <v>0</v>
      </c>
      <c r="CH46" s="24" t="str">
        <f t="shared" si="36"/>
        <v xml:space="preserve"> </v>
      </c>
      <c r="CI46" s="18" t="str">
        <f t="shared" si="48"/>
        <v xml:space="preserve"> </v>
      </c>
      <c r="CJ46" s="23">
        <v>0</v>
      </c>
      <c r="CK46" s="23">
        <v>0</v>
      </c>
      <c r="CL46" s="56"/>
      <c r="CM46" s="18" t="str">
        <f t="shared" si="37"/>
        <v xml:space="preserve"> </v>
      </c>
      <c r="CN46" s="18" t="str">
        <f t="shared" si="38"/>
        <v xml:space="preserve"> </v>
      </c>
      <c r="CO46" s="23">
        <v>0</v>
      </c>
      <c r="CP46" s="23">
        <v>0</v>
      </c>
      <c r="CQ46" s="56"/>
      <c r="CR46" s="18" t="str">
        <f t="shared" si="39"/>
        <v xml:space="preserve"> </v>
      </c>
      <c r="CS46" s="18" t="str">
        <f t="shared" si="40"/>
        <v xml:space="preserve"> </v>
      </c>
      <c r="CT46" s="23">
        <v>0</v>
      </c>
      <c r="CU46" s="23">
        <v>0</v>
      </c>
      <c r="CV46" s="56"/>
      <c r="CW46" s="18" t="str">
        <f t="shared" si="41"/>
        <v xml:space="preserve"> </v>
      </c>
      <c r="CX46" s="18" t="str">
        <f t="shared" si="42"/>
        <v xml:space="preserve"> </v>
      </c>
      <c r="CY46" s="23">
        <v>0</v>
      </c>
      <c r="CZ46" s="23">
        <v>0</v>
      </c>
      <c r="DA46" s="56"/>
      <c r="DB46" s="18" t="str">
        <f t="shared" si="20"/>
        <v xml:space="preserve"> </v>
      </c>
      <c r="DC46" s="18" t="str">
        <f t="shared" si="43"/>
        <v xml:space="preserve"> </v>
      </c>
      <c r="DD46" s="23">
        <v>0</v>
      </c>
      <c r="DE46" s="23">
        <v>0</v>
      </c>
      <c r="DF46" s="56"/>
      <c r="DG46" s="18" t="str">
        <f t="shared" si="21"/>
        <v xml:space="preserve"> </v>
      </c>
      <c r="DH46" s="18" t="str">
        <f t="shared" si="44"/>
        <v xml:space="preserve"> </v>
      </c>
      <c r="DI46" s="23">
        <v>0</v>
      </c>
      <c r="DJ46" s="56"/>
      <c r="DK46" s="18" t="str">
        <f t="shared" si="45"/>
        <v xml:space="preserve"> </v>
      </c>
      <c r="DL46" s="23">
        <v>0</v>
      </c>
      <c r="DM46" s="23">
        <v>0</v>
      </c>
      <c r="DN46" s="56"/>
      <c r="DO46" s="18" t="str">
        <f t="shared" si="22"/>
        <v xml:space="preserve"> </v>
      </c>
      <c r="DP46" s="18" t="str">
        <f t="shared" si="46"/>
        <v xml:space="preserve"> </v>
      </c>
      <c r="DQ46" s="23">
        <v>0</v>
      </c>
      <c r="DR46" s="23">
        <v>0</v>
      </c>
      <c r="DS46" s="56"/>
      <c r="DT46" s="18" t="str">
        <f t="shared" si="23"/>
        <v xml:space="preserve"> </v>
      </c>
      <c r="DU46" s="18" t="str">
        <f t="shared" si="58"/>
        <v xml:space="preserve"> </v>
      </c>
    </row>
    <row r="47" spans="1:125" s="39" customFormat="1" ht="15.75" customHeight="1" outlineLevel="1" x14ac:dyDescent="0.25">
      <c r="A47" s="11">
        <f t="shared" si="62"/>
        <v>36</v>
      </c>
      <c r="B47" s="5" t="s">
        <v>66</v>
      </c>
      <c r="C47" s="17">
        <v>1394147</v>
      </c>
      <c r="D47" s="17">
        <v>890128.22</v>
      </c>
      <c r="E47" s="17">
        <v>269117.01</v>
      </c>
      <c r="F47" s="18">
        <f t="shared" si="3"/>
        <v>0.63847515362440255</v>
      </c>
      <c r="G47" s="18" t="str">
        <f t="shared" si="4"/>
        <v>св.200</v>
      </c>
      <c r="H47" s="10">
        <v>749800</v>
      </c>
      <c r="I47" s="14">
        <v>183756.22</v>
      </c>
      <c r="J47" s="10">
        <v>174464.50999999998</v>
      </c>
      <c r="K47" s="18">
        <f t="shared" si="5"/>
        <v>0.24507364630568151</v>
      </c>
      <c r="L47" s="18">
        <f t="shared" si="6"/>
        <v>1.0532584535387743</v>
      </c>
      <c r="M47" s="23">
        <v>35000</v>
      </c>
      <c r="N47" s="23">
        <v>30536.560000000001</v>
      </c>
      <c r="O47" s="56">
        <v>25427.55</v>
      </c>
      <c r="P47" s="18">
        <f t="shared" si="7"/>
        <v>0.87247314285714295</v>
      </c>
      <c r="Q47" s="18">
        <f t="shared" si="8"/>
        <v>1.2009241944269111</v>
      </c>
      <c r="R47" s="23">
        <v>0</v>
      </c>
      <c r="S47" s="23">
        <v>0</v>
      </c>
      <c r="T47" s="56"/>
      <c r="U47" s="18" t="str">
        <f t="shared" si="9"/>
        <v xml:space="preserve"> </v>
      </c>
      <c r="V47" s="18" t="str">
        <f t="shared" si="61"/>
        <v xml:space="preserve"> </v>
      </c>
      <c r="W47" s="23">
        <v>0</v>
      </c>
      <c r="X47" s="23">
        <v>0</v>
      </c>
      <c r="Y47" s="56"/>
      <c r="Z47" s="18" t="str">
        <f t="shared" si="10"/>
        <v xml:space="preserve"> </v>
      </c>
      <c r="AA47" s="18" t="str">
        <f t="shared" si="25"/>
        <v xml:space="preserve"> </v>
      </c>
      <c r="AB47" s="23">
        <v>45000</v>
      </c>
      <c r="AC47" s="23">
        <v>7672.86</v>
      </c>
      <c r="AD47" s="56">
        <v>12724.93</v>
      </c>
      <c r="AE47" s="18">
        <f t="shared" si="11"/>
        <v>0.17050799999999999</v>
      </c>
      <c r="AF47" s="18">
        <f t="shared" si="26"/>
        <v>0.60297856255397864</v>
      </c>
      <c r="AG47" s="23">
        <v>668800</v>
      </c>
      <c r="AH47" s="23">
        <v>145546.79999999999</v>
      </c>
      <c r="AI47" s="56">
        <v>136312.03</v>
      </c>
      <c r="AJ47" s="18">
        <f t="shared" si="12"/>
        <v>0.21762380382775118</v>
      </c>
      <c r="AK47" s="18">
        <f t="shared" si="27"/>
        <v>1.0677472854010024</v>
      </c>
      <c r="AL47" s="23">
        <v>1000</v>
      </c>
      <c r="AM47" s="23">
        <v>0</v>
      </c>
      <c r="AN47" s="56"/>
      <c r="AO47" s="18" t="str">
        <f t="shared" si="55"/>
        <v xml:space="preserve"> </v>
      </c>
      <c r="AP47" s="18" t="str">
        <f t="shared" si="28"/>
        <v xml:space="preserve"> </v>
      </c>
      <c r="AQ47" s="6">
        <v>644347</v>
      </c>
      <c r="AR47" s="6">
        <v>706372</v>
      </c>
      <c r="AS47" s="6">
        <v>94652.5</v>
      </c>
      <c r="AT47" s="18">
        <f t="shared" si="13"/>
        <v>1.0962602448680603</v>
      </c>
      <c r="AU47" s="18" t="str">
        <f t="shared" si="54"/>
        <v>св.200</v>
      </c>
      <c r="AV47" s="23">
        <v>0</v>
      </c>
      <c r="AW47" s="23">
        <v>0</v>
      </c>
      <c r="AX47" s="56"/>
      <c r="AY47" s="18" t="str">
        <f t="shared" si="14"/>
        <v xml:space="preserve"> </v>
      </c>
      <c r="AZ47" s="18" t="str">
        <f t="shared" si="29"/>
        <v xml:space="preserve"> </v>
      </c>
      <c r="BA47" s="23">
        <v>0</v>
      </c>
      <c r="BB47" s="23">
        <v>0</v>
      </c>
      <c r="BC47" s="56"/>
      <c r="BD47" s="18" t="str">
        <f t="shared" si="30"/>
        <v xml:space="preserve"> </v>
      </c>
      <c r="BE47" s="18" t="str">
        <f t="shared" si="31"/>
        <v xml:space="preserve"> </v>
      </c>
      <c r="BF47" s="23">
        <v>0</v>
      </c>
      <c r="BG47" s="23">
        <v>0</v>
      </c>
      <c r="BH47" s="56"/>
      <c r="BI47" s="18" t="str">
        <f t="shared" si="15"/>
        <v xml:space="preserve"> </v>
      </c>
      <c r="BJ47" s="18" t="str">
        <f t="shared" si="32"/>
        <v xml:space="preserve"> </v>
      </c>
      <c r="BK47" s="23">
        <v>0</v>
      </c>
      <c r="BL47" s="23">
        <v>0</v>
      </c>
      <c r="BM47" s="56"/>
      <c r="BN47" s="18"/>
      <c r="BO47" s="18" t="str">
        <f t="shared" si="33"/>
        <v xml:space="preserve"> </v>
      </c>
      <c r="BP47" s="23">
        <v>0</v>
      </c>
      <c r="BQ47" s="23">
        <v>0</v>
      </c>
      <c r="BR47" s="56"/>
      <c r="BS47" s="18" t="str">
        <f t="shared" si="16"/>
        <v xml:space="preserve"> </v>
      </c>
      <c r="BT47" s="18" t="str">
        <f t="shared" si="17"/>
        <v xml:space="preserve"> </v>
      </c>
      <c r="BU47" s="23">
        <v>35000</v>
      </c>
      <c r="BV47" s="23">
        <v>43980</v>
      </c>
      <c r="BW47" s="56">
        <v>22600</v>
      </c>
      <c r="BX47" s="18">
        <f t="shared" si="18"/>
        <v>1.2565714285714287</v>
      </c>
      <c r="BY47" s="18">
        <f t="shared" si="34"/>
        <v>1.9460176991150442</v>
      </c>
      <c r="BZ47" s="23">
        <v>0</v>
      </c>
      <c r="CA47" s="23">
        <v>0</v>
      </c>
      <c r="CB47" s="56"/>
      <c r="CC47" s="18" t="str">
        <f t="shared" si="19"/>
        <v xml:space="preserve"> </v>
      </c>
      <c r="CD47" s="18" t="str">
        <f t="shared" si="35"/>
        <v xml:space="preserve"> </v>
      </c>
      <c r="CE47" s="17">
        <v>560547</v>
      </c>
      <c r="CF47" s="17">
        <v>613592</v>
      </c>
      <c r="CG47" s="17">
        <v>0</v>
      </c>
      <c r="CH47" s="24">
        <f t="shared" si="36"/>
        <v>1.0946307802913939</v>
      </c>
      <c r="CI47" s="18" t="str">
        <f t="shared" si="48"/>
        <v xml:space="preserve"> </v>
      </c>
      <c r="CJ47" s="23">
        <v>0</v>
      </c>
      <c r="CK47" s="23">
        <v>0</v>
      </c>
      <c r="CL47" s="56"/>
      <c r="CM47" s="18" t="str">
        <f t="shared" si="37"/>
        <v xml:space="preserve"> </v>
      </c>
      <c r="CN47" s="18" t="str">
        <f t="shared" si="38"/>
        <v xml:space="preserve"> </v>
      </c>
      <c r="CO47" s="23">
        <v>560547</v>
      </c>
      <c r="CP47" s="23">
        <v>613592</v>
      </c>
      <c r="CQ47" s="56"/>
      <c r="CR47" s="18">
        <f t="shared" si="39"/>
        <v>1.0946307802913939</v>
      </c>
      <c r="CS47" s="18" t="str">
        <f t="shared" si="40"/>
        <v xml:space="preserve"> </v>
      </c>
      <c r="CT47" s="23">
        <v>0</v>
      </c>
      <c r="CU47" s="23">
        <v>0</v>
      </c>
      <c r="CV47" s="56"/>
      <c r="CW47" s="18" t="str">
        <f t="shared" si="41"/>
        <v xml:space="preserve"> </v>
      </c>
      <c r="CX47" s="18" t="str">
        <f t="shared" si="42"/>
        <v xml:space="preserve"> </v>
      </c>
      <c r="CY47" s="23">
        <v>0</v>
      </c>
      <c r="CZ47" s="23">
        <v>0</v>
      </c>
      <c r="DA47" s="56"/>
      <c r="DB47" s="18" t="str">
        <f t="shared" si="20"/>
        <v xml:space="preserve"> </v>
      </c>
      <c r="DC47" s="18" t="str">
        <f t="shared" si="43"/>
        <v xml:space="preserve"> </v>
      </c>
      <c r="DD47" s="23">
        <v>0</v>
      </c>
      <c r="DE47" s="23">
        <v>0</v>
      </c>
      <c r="DF47" s="56">
        <v>37002.5</v>
      </c>
      <c r="DG47" s="18" t="str">
        <f t="shared" si="21"/>
        <v xml:space="preserve"> </v>
      </c>
      <c r="DH47" s="18">
        <f t="shared" si="44"/>
        <v>0</v>
      </c>
      <c r="DI47" s="23">
        <v>0</v>
      </c>
      <c r="DJ47" s="56"/>
      <c r="DK47" s="18" t="str">
        <f t="shared" si="45"/>
        <v xml:space="preserve"> </v>
      </c>
      <c r="DL47" s="23">
        <v>0</v>
      </c>
      <c r="DM47" s="23">
        <v>0</v>
      </c>
      <c r="DN47" s="56"/>
      <c r="DO47" s="18" t="str">
        <f t="shared" si="22"/>
        <v xml:space="preserve"> </v>
      </c>
      <c r="DP47" s="18" t="str">
        <f t="shared" si="46"/>
        <v xml:space="preserve"> </v>
      </c>
      <c r="DQ47" s="23">
        <v>48800</v>
      </c>
      <c r="DR47" s="23">
        <v>48800</v>
      </c>
      <c r="DS47" s="56">
        <v>35050</v>
      </c>
      <c r="DT47" s="18">
        <f t="shared" si="23"/>
        <v>1</v>
      </c>
      <c r="DU47" s="18">
        <f t="shared" si="58"/>
        <v>1.3922967189728959</v>
      </c>
    </row>
    <row r="48" spans="1:125" s="38" customFormat="1" ht="32.1" customHeight="1" x14ac:dyDescent="0.25">
      <c r="A48" s="12"/>
      <c r="B48" s="4" t="s">
        <v>127</v>
      </c>
      <c r="C48" s="20">
        <v>119048418.46000001</v>
      </c>
      <c r="D48" s="20">
        <v>87704388.210000008</v>
      </c>
      <c r="E48" s="20">
        <v>77067470.549999982</v>
      </c>
      <c r="F48" s="16">
        <f t="shared" si="3"/>
        <v>0.7367119138963486</v>
      </c>
      <c r="G48" s="16">
        <f t="shared" si="4"/>
        <v>1.1380208482786389</v>
      </c>
      <c r="H48" s="15">
        <v>97965920</v>
      </c>
      <c r="I48" s="29">
        <v>70814268.460000008</v>
      </c>
      <c r="J48" s="15">
        <v>65957562.299999997</v>
      </c>
      <c r="K48" s="16">
        <f t="shared" si="5"/>
        <v>0.72284594948937353</v>
      </c>
      <c r="L48" s="16">
        <f t="shared" si="6"/>
        <v>1.0736338031704367</v>
      </c>
      <c r="M48" s="15">
        <v>80064500</v>
      </c>
      <c r="N48" s="15">
        <v>61221316.920000002</v>
      </c>
      <c r="O48" s="15">
        <v>56704227.949999988</v>
      </c>
      <c r="P48" s="16">
        <f t="shared" si="7"/>
        <v>0.7646499624677604</v>
      </c>
      <c r="Q48" s="16">
        <f t="shared" si="8"/>
        <v>1.0796605320855976</v>
      </c>
      <c r="R48" s="15">
        <v>2206320</v>
      </c>
      <c r="S48" s="15">
        <v>1857919.64</v>
      </c>
      <c r="T48" s="15">
        <v>1831103.24</v>
      </c>
      <c r="U48" s="16">
        <f t="shared" si="9"/>
        <v>0.84208983284383043</v>
      </c>
      <c r="V48" s="16">
        <f t="shared" si="24"/>
        <v>1.0146449415926979</v>
      </c>
      <c r="W48" s="15">
        <v>1440000</v>
      </c>
      <c r="X48" s="15">
        <v>1337978.67</v>
      </c>
      <c r="Y48" s="15">
        <v>1594925.41</v>
      </c>
      <c r="Z48" s="16">
        <f t="shared" si="10"/>
        <v>0.92915185416666657</v>
      </c>
      <c r="AA48" s="16">
        <f t="shared" si="25"/>
        <v>0.83889733125513377</v>
      </c>
      <c r="AB48" s="15">
        <v>1647000</v>
      </c>
      <c r="AC48" s="15">
        <v>308276.07</v>
      </c>
      <c r="AD48" s="15">
        <v>184075.72</v>
      </c>
      <c r="AE48" s="16">
        <f t="shared" si="11"/>
        <v>0.18717429872495447</v>
      </c>
      <c r="AF48" s="16">
        <f t="shared" si="26"/>
        <v>1.6747242384818595</v>
      </c>
      <c r="AG48" s="15">
        <v>12593600</v>
      </c>
      <c r="AH48" s="15">
        <v>6082277.1600000001</v>
      </c>
      <c r="AI48" s="15">
        <v>5635879.9799999995</v>
      </c>
      <c r="AJ48" s="16">
        <f t="shared" si="12"/>
        <v>0.48296572544784655</v>
      </c>
      <c r="AK48" s="16">
        <f t="shared" si="27"/>
        <v>1.0792062963697109</v>
      </c>
      <c r="AL48" s="15">
        <v>14500</v>
      </c>
      <c r="AM48" s="15">
        <v>6500</v>
      </c>
      <c r="AN48" s="15">
        <v>7350</v>
      </c>
      <c r="AO48" s="16">
        <f t="shared" si="55"/>
        <v>0.44827586206896552</v>
      </c>
      <c r="AP48" s="16">
        <f t="shared" si="28"/>
        <v>0.88435374149659862</v>
      </c>
      <c r="AQ48" s="15">
        <v>21082498.459999997</v>
      </c>
      <c r="AR48" s="15">
        <v>16890119.75</v>
      </c>
      <c r="AS48" s="15">
        <v>11109908.25</v>
      </c>
      <c r="AT48" s="16">
        <f t="shared" si="13"/>
        <v>0.80114412350347219</v>
      </c>
      <c r="AU48" s="16">
        <f t="shared" si="54"/>
        <v>1.5202753587096456</v>
      </c>
      <c r="AV48" s="15">
        <v>600000</v>
      </c>
      <c r="AW48" s="15">
        <v>352875.1</v>
      </c>
      <c r="AX48" s="15">
        <v>345523.92</v>
      </c>
      <c r="AY48" s="16">
        <f t="shared" si="14"/>
        <v>0.58812516666666659</v>
      </c>
      <c r="AZ48" s="16">
        <f t="shared" si="29"/>
        <v>1.021275459018872</v>
      </c>
      <c r="BA48" s="15">
        <v>17569419.68</v>
      </c>
      <c r="BB48" s="15">
        <v>13153797.209999999</v>
      </c>
      <c r="BC48" s="15">
        <v>2634357.3899999997</v>
      </c>
      <c r="BD48" s="16">
        <f t="shared" si="30"/>
        <v>0.74867567908196264</v>
      </c>
      <c r="BE48" s="16" t="str">
        <f t="shared" si="31"/>
        <v>св.200</v>
      </c>
      <c r="BF48" s="15">
        <v>68800</v>
      </c>
      <c r="BG48" s="15">
        <v>50486.18</v>
      </c>
      <c r="BH48" s="15">
        <v>75232.56</v>
      </c>
      <c r="BI48" s="16">
        <f t="shared" si="15"/>
        <v>0.7338107558139535</v>
      </c>
      <c r="BJ48" s="16">
        <f t="shared" si="32"/>
        <v>0.67106821833525276</v>
      </c>
      <c r="BK48" s="15">
        <v>86719.08</v>
      </c>
      <c r="BL48" s="15">
        <v>52928.12</v>
      </c>
      <c r="BM48" s="15">
        <v>20257.89</v>
      </c>
      <c r="BN48" s="16">
        <f t="shared" ref="BN48:BN63" si="63">IF(BL48&lt;=0," ",IF(BK48&lt;=0," ",IF(BL48/BK48*100&gt;200,"СВ.200",BL48/BK48)))</f>
        <v>0.61033996209369379</v>
      </c>
      <c r="BO48" s="16" t="str">
        <f t="shared" si="33"/>
        <v>св.200</v>
      </c>
      <c r="BP48" s="15">
        <v>905109.28</v>
      </c>
      <c r="BQ48" s="15">
        <v>679261.24</v>
      </c>
      <c r="BR48" s="15">
        <v>650589.53999999992</v>
      </c>
      <c r="BS48" s="16">
        <f t="shared" si="16"/>
        <v>0.75047428527083493</v>
      </c>
      <c r="BT48" s="16">
        <f t="shared" si="17"/>
        <v>1.0440703365750394</v>
      </c>
      <c r="BU48" s="15">
        <v>138959.16999999998</v>
      </c>
      <c r="BV48" s="15">
        <v>119441.15</v>
      </c>
      <c r="BW48" s="15">
        <v>320896.86000000004</v>
      </c>
      <c r="BX48" s="16">
        <f t="shared" si="18"/>
        <v>0.85954133145729072</v>
      </c>
      <c r="BY48" s="16">
        <f t="shared" si="34"/>
        <v>0.37221040430249142</v>
      </c>
      <c r="BZ48" s="15">
        <v>1174240</v>
      </c>
      <c r="CA48" s="15">
        <v>1329040</v>
      </c>
      <c r="CB48" s="15">
        <v>0</v>
      </c>
      <c r="CC48" s="16">
        <f t="shared" si="19"/>
        <v>1.131829949584412</v>
      </c>
      <c r="CD48" s="16" t="str">
        <f t="shared" si="35"/>
        <v xml:space="preserve"> </v>
      </c>
      <c r="CE48" s="20">
        <v>253552.63</v>
      </c>
      <c r="CF48" s="20">
        <v>1019295.1299999999</v>
      </c>
      <c r="CG48" s="20">
        <v>6904341.4500000002</v>
      </c>
      <c r="CH48" s="16" t="str">
        <f t="shared" si="36"/>
        <v>СВ.200</v>
      </c>
      <c r="CI48" s="16">
        <f t="shared" si="48"/>
        <v>0.14763104307363012</v>
      </c>
      <c r="CJ48" s="15">
        <v>200000</v>
      </c>
      <c r="CK48" s="15">
        <v>618597.5</v>
      </c>
      <c r="CL48" s="15">
        <v>433927.28</v>
      </c>
      <c r="CM48" s="16" t="str">
        <f t="shared" si="37"/>
        <v>СВ.200</v>
      </c>
      <c r="CN48" s="16">
        <f t="shared" si="38"/>
        <v>1.4255787283067336</v>
      </c>
      <c r="CO48" s="15">
        <v>53552.63</v>
      </c>
      <c r="CP48" s="15">
        <v>400697.63</v>
      </c>
      <c r="CQ48" s="15">
        <v>6470414.1699999999</v>
      </c>
      <c r="CR48" s="16" t="str">
        <f t="shared" si="39"/>
        <v>СВ.200</v>
      </c>
      <c r="CS48" s="16">
        <f t="shared" si="40"/>
        <v>6.1927663279706252E-2</v>
      </c>
      <c r="CT48" s="15">
        <v>0</v>
      </c>
      <c r="CU48" s="15">
        <v>0</v>
      </c>
      <c r="CV48" s="15">
        <v>0</v>
      </c>
      <c r="CW48" s="30" t="str">
        <f t="shared" si="41"/>
        <v xml:space="preserve"> </v>
      </c>
      <c r="CX48" s="30" t="str">
        <f t="shared" si="42"/>
        <v xml:space="preserve"> </v>
      </c>
      <c r="CY48" s="15">
        <v>0</v>
      </c>
      <c r="CZ48" s="15">
        <v>0</v>
      </c>
      <c r="DA48" s="15">
        <v>0</v>
      </c>
      <c r="DB48" s="16" t="str">
        <f t="shared" si="20"/>
        <v xml:space="preserve"> </v>
      </c>
      <c r="DC48" s="16" t="str">
        <f t="shared" si="43"/>
        <v xml:space="preserve"> </v>
      </c>
      <c r="DD48" s="15">
        <v>129138.86</v>
      </c>
      <c r="DE48" s="15">
        <v>129138.86</v>
      </c>
      <c r="DF48" s="15">
        <v>46210</v>
      </c>
      <c r="DG48" s="16">
        <f t="shared" si="21"/>
        <v>1</v>
      </c>
      <c r="DH48" s="16" t="str">
        <f>IF(DE48=0," ",IF(DE48/DF48*100&gt;200,"св.200",DE48/DF48))</f>
        <v>св.200</v>
      </c>
      <c r="DI48" s="15">
        <v>-151800</v>
      </c>
      <c r="DJ48" s="15">
        <v>5446.1</v>
      </c>
      <c r="DK48" s="16">
        <f>IF(DI48=0," ",IF(DI48/DJ48*100&gt;200,"св.200",DI48/DJ48))</f>
        <v>-27.873156937992324</v>
      </c>
      <c r="DL48" s="15">
        <v>0</v>
      </c>
      <c r="DM48" s="15">
        <v>0</v>
      </c>
      <c r="DN48" s="15">
        <v>8328.2000000000007</v>
      </c>
      <c r="DO48" s="16" t="str">
        <f t="shared" si="22"/>
        <v xml:space="preserve"> </v>
      </c>
      <c r="DP48" s="16">
        <f t="shared" si="46"/>
        <v>0</v>
      </c>
      <c r="DQ48" s="15">
        <v>155656.76</v>
      </c>
      <c r="DR48" s="15">
        <v>155656.76</v>
      </c>
      <c r="DS48" s="15">
        <v>97821.42</v>
      </c>
      <c r="DT48" s="16">
        <f t="shared" si="23"/>
        <v>1</v>
      </c>
      <c r="DU48" s="16">
        <f t="shared" si="58"/>
        <v>1.5912339035765379</v>
      </c>
    </row>
    <row r="49" spans="1:125" s="39" customFormat="1" ht="15" customHeight="1" outlineLevel="1" x14ac:dyDescent="0.25">
      <c r="A49" s="11">
        <v>37</v>
      </c>
      <c r="B49" s="5" t="s">
        <v>1</v>
      </c>
      <c r="C49" s="17">
        <v>85453065.680000007</v>
      </c>
      <c r="D49" s="17">
        <v>64204589.030000001</v>
      </c>
      <c r="E49" s="17">
        <v>60337583.469999999</v>
      </c>
      <c r="F49" s="18">
        <f t="shared" si="3"/>
        <v>0.75134330780395697</v>
      </c>
      <c r="G49" s="18">
        <f t="shared" si="4"/>
        <v>1.0640895000695991</v>
      </c>
      <c r="H49" s="10">
        <v>82886620</v>
      </c>
      <c r="I49" s="14">
        <v>61621830.620000005</v>
      </c>
      <c r="J49" s="10">
        <v>58603221.159999996</v>
      </c>
      <c r="K49" s="18">
        <f t="shared" si="5"/>
        <v>0.74344726108990822</v>
      </c>
      <c r="L49" s="18">
        <f t="shared" si="6"/>
        <v>1.0515092754331459</v>
      </c>
      <c r="M49" s="23">
        <v>76699300</v>
      </c>
      <c r="N49" s="23">
        <v>58221613.340000004</v>
      </c>
      <c r="O49" s="56">
        <v>54264876.719999999</v>
      </c>
      <c r="P49" s="18">
        <f t="shared" si="7"/>
        <v>0.75908923992787425</v>
      </c>
      <c r="Q49" s="18">
        <f t="shared" si="8"/>
        <v>1.0729152420342956</v>
      </c>
      <c r="R49" s="23">
        <v>2206320</v>
      </c>
      <c r="S49" s="23">
        <v>1857919.64</v>
      </c>
      <c r="T49" s="56">
        <v>1831103.24</v>
      </c>
      <c r="U49" s="18">
        <f t="shared" si="9"/>
        <v>0.84208983284383043</v>
      </c>
      <c r="V49" s="18">
        <f t="shared" si="24"/>
        <v>1.0146449415926979</v>
      </c>
      <c r="W49" s="23">
        <v>1000</v>
      </c>
      <c r="X49" s="23">
        <v>2889</v>
      </c>
      <c r="Y49" s="56">
        <v>1779.67</v>
      </c>
      <c r="Z49" s="18" t="str">
        <f t="shared" si="10"/>
        <v>СВ.200</v>
      </c>
      <c r="AA49" s="18">
        <f t="shared" si="25"/>
        <v>1.6233346631678907</v>
      </c>
      <c r="AB49" s="23">
        <v>845000</v>
      </c>
      <c r="AC49" s="23">
        <v>231704.46</v>
      </c>
      <c r="AD49" s="56">
        <v>143655.15</v>
      </c>
      <c r="AE49" s="18">
        <f t="shared" si="11"/>
        <v>0.27420646153846151</v>
      </c>
      <c r="AF49" s="18">
        <f t="shared" si="26"/>
        <v>1.6129213606334336</v>
      </c>
      <c r="AG49" s="23">
        <v>3135000</v>
      </c>
      <c r="AH49" s="23">
        <v>1307704.18</v>
      </c>
      <c r="AI49" s="56">
        <v>2361806.38</v>
      </c>
      <c r="AJ49" s="18">
        <f t="shared" si="12"/>
        <v>0.41713051993620415</v>
      </c>
      <c r="AK49" s="18">
        <f t="shared" si="27"/>
        <v>0.55368813933003258</v>
      </c>
      <c r="AL49" s="23">
        <v>0</v>
      </c>
      <c r="AM49" s="23">
        <v>0</v>
      </c>
      <c r="AN49" s="56"/>
      <c r="AO49" s="18" t="str">
        <f t="shared" si="55"/>
        <v xml:space="preserve"> </v>
      </c>
      <c r="AP49" s="18" t="str">
        <f t="shared" si="28"/>
        <v xml:space="preserve"> </v>
      </c>
      <c r="AQ49" s="6">
        <v>2566445.6799999997</v>
      </c>
      <c r="AR49" s="6">
        <v>2582758.4099999997</v>
      </c>
      <c r="AS49" s="6">
        <v>1734362.3099999998</v>
      </c>
      <c r="AT49" s="18">
        <f t="shared" si="13"/>
        <v>1.0063561563477159</v>
      </c>
      <c r="AU49" s="18">
        <f t="shared" si="54"/>
        <v>1.489168898048759</v>
      </c>
      <c r="AV49" s="23">
        <v>600000</v>
      </c>
      <c r="AW49" s="23">
        <v>352875.1</v>
      </c>
      <c r="AX49" s="56">
        <v>345523.92</v>
      </c>
      <c r="AY49" s="18">
        <f t="shared" si="14"/>
        <v>0.58812516666666659</v>
      </c>
      <c r="AZ49" s="18">
        <f t="shared" si="29"/>
        <v>1.021275459018872</v>
      </c>
      <c r="BA49" s="23">
        <v>6253.04</v>
      </c>
      <c r="BB49" s="23">
        <v>6253.04</v>
      </c>
      <c r="BC49" s="56">
        <v>59705</v>
      </c>
      <c r="BD49" s="18">
        <f t="shared" si="30"/>
        <v>1</v>
      </c>
      <c r="BE49" s="18">
        <f t="shared" si="31"/>
        <v>0.10473226697931497</v>
      </c>
      <c r="BF49" s="23">
        <v>64800</v>
      </c>
      <c r="BG49" s="23">
        <v>50486.18</v>
      </c>
      <c r="BH49" s="56">
        <v>49006.16</v>
      </c>
      <c r="BI49" s="18">
        <f t="shared" si="15"/>
        <v>0.77910771604938267</v>
      </c>
      <c r="BJ49" s="18">
        <f t="shared" si="32"/>
        <v>1.0302006931373524</v>
      </c>
      <c r="BK49" s="23">
        <v>0</v>
      </c>
      <c r="BL49" s="23">
        <v>0</v>
      </c>
      <c r="BM49" s="56"/>
      <c r="BN49" s="18" t="str">
        <f t="shared" si="63"/>
        <v xml:space="preserve"> </v>
      </c>
      <c r="BO49" s="18" t="str">
        <f t="shared" si="33"/>
        <v xml:space="preserve"> </v>
      </c>
      <c r="BP49" s="23">
        <v>680000</v>
      </c>
      <c r="BQ49" s="23">
        <v>538508.94999999995</v>
      </c>
      <c r="BR49" s="56">
        <v>504986.75</v>
      </c>
      <c r="BS49" s="18">
        <f t="shared" si="16"/>
        <v>0.79192492647058821</v>
      </c>
      <c r="BT49" s="18">
        <f t="shared" si="17"/>
        <v>1.0663823357741564</v>
      </c>
      <c r="BU49" s="23">
        <v>66088.789999999994</v>
      </c>
      <c r="BV49" s="23">
        <v>66088.789999999994</v>
      </c>
      <c r="BW49" s="56">
        <v>275509.28000000003</v>
      </c>
      <c r="BX49" s="18">
        <f t="shared" si="18"/>
        <v>1</v>
      </c>
      <c r="BY49" s="18">
        <f t="shared" si="34"/>
        <v>0.23987863494108069</v>
      </c>
      <c r="BZ49" s="23">
        <v>701740</v>
      </c>
      <c r="CA49" s="23">
        <v>701740</v>
      </c>
      <c r="CB49" s="56"/>
      <c r="CC49" s="18">
        <f t="shared" si="19"/>
        <v>1</v>
      </c>
      <c r="CD49" s="18" t="str">
        <f t="shared" si="35"/>
        <v xml:space="preserve"> </v>
      </c>
      <c r="CE49" s="17">
        <v>248659.07</v>
      </c>
      <c r="CF49" s="17">
        <v>667901.56999999995</v>
      </c>
      <c r="CG49" s="17">
        <v>433927.28</v>
      </c>
      <c r="CH49" s="18" t="str">
        <f t="shared" si="36"/>
        <v>СВ.200</v>
      </c>
      <c r="CI49" s="18">
        <f t="shared" si="48"/>
        <v>1.5392016146115541</v>
      </c>
      <c r="CJ49" s="23">
        <v>200000</v>
      </c>
      <c r="CK49" s="23">
        <v>618597.5</v>
      </c>
      <c r="CL49" s="56">
        <v>433927.28</v>
      </c>
      <c r="CM49" s="18" t="str">
        <f t="shared" si="37"/>
        <v>СВ.200</v>
      </c>
      <c r="CN49" s="18">
        <f t="shared" si="38"/>
        <v>1.4255787283067336</v>
      </c>
      <c r="CO49" s="23">
        <v>48659.07</v>
      </c>
      <c r="CP49" s="23">
        <v>49304.07</v>
      </c>
      <c r="CQ49" s="56"/>
      <c r="CR49" s="18">
        <f t="shared" si="39"/>
        <v>1.0132554937856395</v>
      </c>
      <c r="CS49" s="18" t="str">
        <f t="shared" si="40"/>
        <v xml:space="preserve"> </v>
      </c>
      <c r="CT49" s="23">
        <v>0</v>
      </c>
      <c r="CU49" s="23">
        <v>0</v>
      </c>
      <c r="CV49" s="56"/>
      <c r="CW49" s="18" t="str">
        <f t="shared" si="41"/>
        <v xml:space="preserve"> </v>
      </c>
      <c r="CX49" s="18" t="str">
        <f t="shared" si="42"/>
        <v xml:space="preserve"> </v>
      </c>
      <c r="CY49" s="23">
        <v>0</v>
      </c>
      <c r="CZ49" s="23">
        <v>0</v>
      </c>
      <c r="DA49" s="56"/>
      <c r="DB49" s="18" t="str">
        <f t="shared" si="20"/>
        <v xml:space="preserve"> </v>
      </c>
      <c r="DC49" s="18" t="str">
        <f t="shared" si="43"/>
        <v xml:space="preserve"> </v>
      </c>
      <c r="DD49" s="23">
        <v>129138.86</v>
      </c>
      <c r="DE49" s="23">
        <v>129138.86</v>
      </c>
      <c r="DF49" s="56">
        <v>46210</v>
      </c>
      <c r="DG49" s="18">
        <f t="shared" si="21"/>
        <v>1</v>
      </c>
      <c r="DH49" s="18" t="str">
        <f>IF(DE49=0," ",IF(DE49/DF49*100&gt;200,"св.200",DE49/DF49))</f>
        <v>св.200</v>
      </c>
      <c r="DI49" s="23">
        <v>0</v>
      </c>
      <c r="DJ49" s="56">
        <v>7672.5</v>
      </c>
      <c r="DK49" s="18">
        <f t="shared" si="45"/>
        <v>0</v>
      </c>
      <c r="DL49" s="23">
        <v>0</v>
      </c>
      <c r="DM49" s="23">
        <v>0</v>
      </c>
      <c r="DN49" s="56"/>
      <c r="DO49" s="18" t="str">
        <f t="shared" si="22"/>
        <v xml:space="preserve"> </v>
      </c>
      <c r="DP49" s="18" t="str">
        <f t="shared" si="46"/>
        <v xml:space="preserve"> </v>
      </c>
      <c r="DQ49" s="23">
        <v>69765.919999999998</v>
      </c>
      <c r="DR49" s="23">
        <v>69765.919999999998</v>
      </c>
      <c r="DS49" s="56">
        <v>11821.42</v>
      </c>
      <c r="DT49" s="18">
        <f t="shared" si="23"/>
        <v>1</v>
      </c>
      <c r="DU49" s="18" t="str">
        <f t="shared" si="58"/>
        <v>св.200</v>
      </c>
    </row>
    <row r="50" spans="1:125" s="39" customFormat="1" ht="15.75" customHeight="1" outlineLevel="1" x14ac:dyDescent="0.25">
      <c r="A50" s="11">
        <f>A49+1</f>
        <v>38</v>
      </c>
      <c r="B50" s="5" t="s">
        <v>71</v>
      </c>
      <c r="C50" s="17">
        <v>15560261.99</v>
      </c>
      <c r="D50" s="17">
        <v>13765866.689999999</v>
      </c>
      <c r="E50" s="17">
        <v>7330907.5199999996</v>
      </c>
      <c r="F50" s="18">
        <f t="shared" si="3"/>
        <v>0.88468090696974178</v>
      </c>
      <c r="G50" s="18">
        <f t="shared" si="4"/>
        <v>1.8777847970997186</v>
      </c>
      <c r="H50" s="10">
        <v>571000</v>
      </c>
      <c r="I50" s="14">
        <v>283393</v>
      </c>
      <c r="J50" s="10">
        <v>425051.51999999996</v>
      </c>
      <c r="K50" s="18">
        <f t="shared" si="5"/>
        <v>0.49630998248686514</v>
      </c>
      <c r="L50" s="18">
        <f t="shared" si="6"/>
        <v>0.66672623591606028</v>
      </c>
      <c r="M50" s="23">
        <v>100000</v>
      </c>
      <c r="N50" s="23">
        <v>55536.05</v>
      </c>
      <c r="O50" s="56">
        <v>72042.289999999994</v>
      </c>
      <c r="P50" s="18">
        <f t="shared" si="7"/>
        <v>0.55536050000000003</v>
      </c>
      <c r="Q50" s="18">
        <f t="shared" si="8"/>
        <v>0.77088124211487463</v>
      </c>
      <c r="R50" s="23">
        <v>0</v>
      </c>
      <c r="S50" s="23">
        <v>0</v>
      </c>
      <c r="T50" s="56"/>
      <c r="U50" s="18" t="str">
        <f>IF(S50&lt;=0," ",IF(R50&lt;=0," ",IF(S50/R50*100&gt;200,"СВ.200",S50/R50)))</f>
        <v xml:space="preserve"> </v>
      </c>
      <c r="V50" s="18" t="str">
        <f t="shared" ref="V50:V55" si="64">IF(S50=0," ",IF(S50/T50*100&gt;200,"св.200",S50/T50))</f>
        <v xml:space="preserve"> </v>
      </c>
      <c r="W50" s="23">
        <v>20000</v>
      </c>
      <c r="X50" s="23">
        <v>10213.200000000001</v>
      </c>
      <c r="Y50" s="56">
        <v>23367.3</v>
      </c>
      <c r="Z50" s="18">
        <f t="shared" si="10"/>
        <v>0.51066</v>
      </c>
      <c r="AA50" s="18">
        <f t="shared" si="25"/>
        <v>0.43707231900989851</v>
      </c>
      <c r="AB50" s="23">
        <v>70000</v>
      </c>
      <c r="AC50" s="23">
        <v>2317.4699999999998</v>
      </c>
      <c r="AD50" s="56">
        <v>2288.38</v>
      </c>
      <c r="AE50" s="18">
        <f t="shared" si="11"/>
        <v>3.3106714285714281E-2</v>
      </c>
      <c r="AF50" s="18">
        <f t="shared" si="26"/>
        <v>1.0127120495721864</v>
      </c>
      <c r="AG50" s="23">
        <v>380000</v>
      </c>
      <c r="AH50" s="23">
        <v>215326.28</v>
      </c>
      <c r="AI50" s="56">
        <v>326753.55</v>
      </c>
      <c r="AJ50" s="18">
        <f t="shared" si="12"/>
        <v>0.5666481052631579</v>
      </c>
      <c r="AK50" s="18">
        <f t="shared" si="27"/>
        <v>0.65898681131390924</v>
      </c>
      <c r="AL50" s="23">
        <v>1000</v>
      </c>
      <c r="AM50" s="23">
        <v>0</v>
      </c>
      <c r="AN50" s="56">
        <v>600</v>
      </c>
      <c r="AO50" s="18" t="str">
        <f t="shared" si="55"/>
        <v xml:space="preserve"> </v>
      </c>
      <c r="AP50" s="18">
        <f t="shared" si="28"/>
        <v>0</v>
      </c>
      <c r="AQ50" s="6">
        <v>14989261.99</v>
      </c>
      <c r="AR50" s="6">
        <v>13482473.689999999</v>
      </c>
      <c r="AS50" s="6">
        <v>6905856</v>
      </c>
      <c r="AT50" s="18">
        <f t="shared" si="13"/>
        <v>0.89947548444978509</v>
      </c>
      <c r="AU50" s="18">
        <f t="shared" si="54"/>
        <v>1.9523247646634971</v>
      </c>
      <c r="AV50" s="23">
        <v>0</v>
      </c>
      <c r="AW50" s="23">
        <v>0</v>
      </c>
      <c r="AX50" s="56"/>
      <c r="AY50" s="18" t="str">
        <f t="shared" si="14"/>
        <v xml:space="preserve"> </v>
      </c>
      <c r="AZ50" s="18" t="str">
        <f t="shared" si="29"/>
        <v xml:space="preserve"> </v>
      </c>
      <c r="BA50" s="23">
        <v>14989261.99</v>
      </c>
      <c r="BB50" s="23">
        <v>13135973.689999999</v>
      </c>
      <c r="BC50" s="56">
        <v>481660.5</v>
      </c>
      <c r="BD50" s="18">
        <f t="shared" si="30"/>
        <v>0.87635893606793913</v>
      </c>
      <c r="BE50" s="18" t="str">
        <f t="shared" si="31"/>
        <v>св.200</v>
      </c>
      <c r="BF50" s="23">
        <v>0</v>
      </c>
      <c r="BG50" s="23">
        <v>0</v>
      </c>
      <c r="BH50" s="56">
        <v>24000</v>
      </c>
      <c r="BI50" s="18" t="str">
        <f t="shared" si="15"/>
        <v xml:space="preserve"> </v>
      </c>
      <c r="BJ50" s="18">
        <f t="shared" si="32"/>
        <v>0</v>
      </c>
      <c r="BK50" s="23">
        <v>0</v>
      </c>
      <c r="BL50" s="23">
        <v>0</v>
      </c>
      <c r="BM50" s="56"/>
      <c r="BN50" s="18" t="str">
        <f t="shared" si="63"/>
        <v xml:space="preserve"> </v>
      </c>
      <c r="BO50" s="18" t="str">
        <f t="shared" si="33"/>
        <v xml:space="preserve"> </v>
      </c>
      <c r="BP50" s="23">
        <v>0</v>
      </c>
      <c r="BQ50" s="23">
        <v>0</v>
      </c>
      <c r="BR50" s="56"/>
      <c r="BS50" s="18" t="str">
        <f t="shared" si="16"/>
        <v xml:space="preserve"> </v>
      </c>
      <c r="BT50" s="18" t="str">
        <f t="shared" si="17"/>
        <v xml:space="preserve"> </v>
      </c>
      <c r="BU50" s="23">
        <v>0</v>
      </c>
      <c r="BV50" s="23">
        <v>0</v>
      </c>
      <c r="BW50" s="56"/>
      <c r="BX50" s="18" t="str">
        <f t="shared" si="18"/>
        <v xml:space="preserve"> </v>
      </c>
      <c r="BY50" s="18" t="str">
        <f t="shared" si="34"/>
        <v xml:space="preserve"> </v>
      </c>
      <c r="BZ50" s="23">
        <v>0</v>
      </c>
      <c r="CA50" s="23">
        <v>0</v>
      </c>
      <c r="CB50" s="56"/>
      <c r="CC50" s="18" t="str">
        <f t="shared" si="19"/>
        <v xml:space="preserve"> </v>
      </c>
      <c r="CD50" s="18" t="str">
        <f t="shared" si="35"/>
        <v xml:space="preserve"> </v>
      </c>
      <c r="CE50" s="17">
        <v>0</v>
      </c>
      <c r="CF50" s="17">
        <v>346500</v>
      </c>
      <c r="CG50" s="17">
        <v>6400195.5</v>
      </c>
      <c r="CH50" s="18" t="str">
        <f t="shared" si="36"/>
        <v xml:space="preserve"> </v>
      </c>
      <c r="CI50" s="18">
        <f t="shared" si="48"/>
        <v>5.4138971223613407E-2</v>
      </c>
      <c r="CJ50" s="23">
        <v>0</v>
      </c>
      <c r="CK50" s="23">
        <v>0</v>
      </c>
      <c r="CL50" s="56"/>
      <c r="CM50" s="18" t="str">
        <f t="shared" si="37"/>
        <v xml:space="preserve"> </v>
      </c>
      <c r="CN50" s="18" t="str">
        <f t="shared" si="38"/>
        <v xml:space="preserve"> </v>
      </c>
      <c r="CO50" s="23">
        <v>0</v>
      </c>
      <c r="CP50" s="23">
        <v>346500</v>
      </c>
      <c r="CQ50" s="56">
        <v>6400195.5</v>
      </c>
      <c r="CR50" s="18" t="str">
        <f t="shared" si="39"/>
        <v xml:space="preserve"> </v>
      </c>
      <c r="CS50" s="18">
        <f t="shared" si="40"/>
        <v>5.4138971223613407E-2</v>
      </c>
      <c r="CT50" s="23">
        <v>0</v>
      </c>
      <c r="CU50" s="23">
        <v>0</v>
      </c>
      <c r="CV50" s="56"/>
      <c r="CW50" s="18" t="str">
        <f t="shared" si="41"/>
        <v xml:space="preserve"> </v>
      </c>
      <c r="CX50" s="18" t="str">
        <f t="shared" si="42"/>
        <v xml:space="preserve"> </v>
      </c>
      <c r="CY50" s="23">
        <v>0</v>
      </c>
      <c r="CZ50" s="23">
        <v>0</v>
      </c>
      <c r="DA50" s="56"/>
      <c r="DB50" s="18" t="str">
        <f t="shared" si="20"/>
        <v xml:space="preserve"> </v>
      </c>
      <c r="DC50" s="18" t="str">
        <f t="shared" si="43"/>
        <v xml:space="preserve"> </v>
      </c>
      <c r="DD50" s="23">
        <v>0</v>
      </c>
      <c r="DE50" s="23">
        <v>0</v>
      </c>
      <c r="DF50" s="56"/>
      <c r="DG50" s="18" t="str">
        <f t="shared" si="21"/>
        <v xml:space="preserve"> </v>
      </c>
      <c r="DH50" s="18" t="str">
        <f t="shared" si="44"/>
        <v xml:space="preserve"> </v>
      </c>
      <c r="DI50" s="23">
        <v>0</v>
      </c>
      <c r="DJ50" s="56"/>
      <c r="DK50" s="18" t="str">
        <f t="shared" si="45"/>
        <v xml:space="preserve"> </v>
      </c>
      <c r="DL50" s="23">
        <v>0</v>
      </c>
      <c r="DM50" s="23">
        <v>0</v>
      </c>
      <c r="DN50" s="56"/>
      <c r="DO50" s="18" t="str">
        <f t="shared" si="22"/>
        <v xml:space="preserve"> </v>
      </c>
      <c r="DP50" s="18" t="str">
        <f t="shared" si="46"/>
        <v xml:space="preserve"> </v>
      </c>
      <c r="DQ50" s="23">
        <v>0</v>
      </c>
      <c r="DR50" s="23">
        <v>0</v>
      </c>
      <c r="DS50" s="56"/>
      <c r="DT50" s="18" t="str">
        <f t="shared" si="23"/>
        <v xml:space="preserve"> </v>
      </c>
      <c r="DU50" s="18" t="str">
        <f t="shared" si="58"/>
        <v xml:space="preserve"> </v>
      </c>
    </row>
    <row r="51" spans="1:125" s="39" customFormat="1" ht="15.75" customHeight="1" outlineLevel="1" x14ac:dyDescent="0.25">
      <c r="A51" s="11">
        <f t="shared" ref="A51:A55" si="65">A50+1</f>
        <v>39</v>
      </c>
      <c r="B51" s="5" t="s">
        <v>82</v>
      </c>
      <c r="C51" s="17">
        <v>2799500</v>
      </c>
      <c r="D51" s="17">
        <v>1335747.1000000001</v>
      </c>
      <c r="E51" s="17">
        <v>1360647.65</v>
      </c>
      <c r="F51" s="18">
        <f t="shared" si="3"/>
        <v>0.47713773888194322</v>
      </c>
      <c r="G51" s="18">
        <f t="shared" si="4"/>
        <v>0.98169948700532439</v>
      </c>
      <c r="H51" s="10">
        <v>2669500</v>
      </c>
      <c r="I51" s="14">
        <v>1281005.71</v>
      </c>
      <c r="J51" s="10">
        <v>1305395.25</v>
      </c>
      <c r="K51" s="18">
        <f t="shared" si="5"/>
        <v>0.47986728226259595</v>
      </c>
      <c r="L51" s="18">
        <f t="shared" si="6"/>
        <v>0.98131635609980961</v>
      </c>
      <c r="M51" s="23">
        <v>515000</v>
      </c>
      <c r="N51" s="23">
        <v>383103.61</v>
      </c>
      <c r="O51" s="56">
        <v>340003.16</v>
      </c>
      <c r="P51" s="18">
        <f t="shared" si="7"/>
        <v>0.74389050485436892</v>
      </c>
      <c r="Q51" s="18">
        <f t="shared" si="8"/>
        <v>1.1267648512443238</v>
      </c>
      <c r="R51" s="23">
        <v>0</v>
      </c>
      <c r="S51" s="23">
        <v>0</v>
      </c>
      <c r="T51" s="56"/>
      <c r="U51" s="18" t="str">
        <f>IF(S51&lt;=0," ",IF(R51&lt;=0," ",IF(S51/R51*100&gt;200,"СВ.200",S51/R51)))</f>
        <v xml:space="preserve"> </v>
      </c>
      <c r="V51" s="18" t="str">
        <f t="shared" si="64"/>
        <v xml:space="preserve"> </v>
      </c>
      <c r="W51" s="23">
        <v>72000</v>
      </c>
      <c r="X51" s="23">
        <v>19339.8</v>
      </c>
      <c r="Y51" s="56">
        <v>71325.3</v>
      </c>
      <c r="Z51" s="18">
        <f t="shared" si="10"/>
        <v>0.26860833333333334</v>
      </c>
      <c r="AA51" s="18">
        <f t="shared" si="25"/>
        <v>0.27114922755319637</v>
      </c>
      <c r="AB51" s="23">
        <v>147000</v>
      </c>
      <c r="AC51" s="23">
        <v>22625.5</v>
      </c>
      <c r="AD51" s="56">
        <v>-54055.7</v>
      </c>
      <c r="AE51" s="18">
        <f t="shared" si="11"/>
        <v>0.15391496598639456</v>
      </c>
      <c r="AF51" s="18">
        <f t="shared" si="26"/>
        <v>-0.4185590048783015</v>
      </c>
      <c r="AG51" s="23">
        <v>1935000</v>
      </c>
      <c r="AH51" s="23">
        <v>855736.8</v>
      </c>
      <c r="AI51" s="56">
        <v>947872.49</v>
      </c>
      <c r="AJ51" s="18">
        <f t="shared" si="12"/>
        <v>0.44224124031007755</v>
      </c>
      <c r="AK51" s="18">
        <f t="shared" si="27"/>
        <v>0.90279737942389282</v>
      </c>
      <c r="AL51" s="23">
        <v>500</v>
      </c>
      <c r="AM51" s="23">
        <v>200</v>
      </c>
      <c r="AN51" s="56">
        <v>250</v>
      </c>
      <c r="AO51" s="18">
        <f t="shared" si="55"/>
        <v>0.4</v>
      </c>
      <c r="AP51" s="18">
        <f t="shared" si="28"/>
        <v>0.8</v>
      </c>
      <c r="AQ51" s="6">
        <v>130000</v>
      </c>
      <c r="AR51" s="6">
        <v>54741.39</v>
      </c>
      <c r="AS51" s="6">
        <v>55252.4</v>
      </c>
      <c r="AT51" s="18">
        <f t="shared" si="13"/>
        <v>0.42108761538461537</v>
      </c>
      <c r="AU51" s="18">
        <f>IF(AR51=0," ",IF(AR51/AS51*100&gt;200,"св.200",AR51/AS51))</f>
        <v>0.99075135197747066</v>
      </c>
      <c r="AV51" s="23">
        <v>0</v>
      </c>
      <c r="AW51" s="23">
        <v>0</v>
      </c>
      <c r="AX51" s="56"/>
      <c r="AY51" s="18" t="str">
        <f t="shared" si="14"/>
        <v xml:space="preserve"> </v>
      </c>
      <c r="AZ51" s="18" t="str">
        <f t="shared" si="29"/>
        <v xml:space="preserve"> </v>
      </c>
      <c r="BA51" s="23">
        <v>30000</v>
      </c>
      <c r="BB51" s="23">
        <v>0</v>
      </c>
      <c r="BC51" s="56"/>
      <c r="BD51" s="18" t="str">
        <f t="shared" si="30"/>
        <v xml:space="preserve"> </v>
      </c>
      <c r="BE51" s="18" t="str">
        <f t="shared" si="31"/>
        <v xml:space="preserve"> </v>
      </c>
      <c r="BF51" s="23">
        <v>0</v>
      </c>
      <c r="BG51" s="23">
        <v>0</v>
      </c>
      <c r="BH51" s="56"/>
      <c r="BI51" s="18" t="str">
        <f t="shared" si="15"/>
        <v xml:space="preserve"> </v>
      </c>
      <c r="BJ51" s="18" t="str">
        <f t="shared" si="32"/>
        <v xml:space="preserve"> </v>
      </c>
      <c r="BK51" s="23">
        <v>75000</v>
      </c>
      <c r="BL51" s="23">
        <v>43091.4</v>
      </c>
      <c r="BM51" s="56">
        <v>5000</v>
      </c>
      <c r="BN51" s="18">
        <f t="shared" si="63"/>
        <v>0.57455200000000006</v>
      </c>
      <c r="BO51" s="18" t="str">
        <f t="shared" si="33"/>
        <v>св.200</v>
      </c>
      <c r="BP51" s="23">
        <v>0</v>
      </c>
      <c r="BQ51" s="23">
        <v>0</v>
      </c>
      <c r="BR51" s="56"/>
      <c r="BS51" s="18" t="str">
        <f t="shared" si="16"/>
        <v xml:space="preserve"> </v>
      </c>
      <c r="BT51" s="18" t="str">
        <f t="shared" si="17"/>
        <v xml:space="preserve"> </v>
      </c>
      <c r="BU51" s="23">
        <v>25000</v>
      </c>
      <c r="BV51" s="23">
        <v>11649.99</v>
      </c>
      <c r="BW51" s="56"/>
      <c r="BX51" s="18">
        <f t="shared" si="18"/>
        <v>0.46599960000000001</v>
      </c>
      <c r="BY51" s="18" t="str">
        <f t="shared" si="34"/>
        <v xml:space="preserve"> </v>
      </c>
      <c r="BZ51" s="23">
        <v>0</v>
      </c>
      <c r="CA51" s="23">
        <v>0</v>
      </c>
      <c r="CB51" s="56"/>
      <c r="CC51" s="18" t="str">
        <f t="shared" si="19"/>
        <v xml:space="preserve"> </v>
      </c>
      <c r="CD51" s="18" t="str">
        <f t="shared" si="35"/>
        <v xml:space="preserve"> </v>
      </c>
      <c r="CE51" s="17">
        <v>0</v>
      </c>
      <c r="CF51" s="17">
        <v>0</v>
      </c>
      <c r="CG51" s="17">
        <v>50252.4</v>
      </c>
      <c r="CH51" s="18" t="str">
        <f t="shared" si="36"/>
        <v xml:space="preserve"> </v>
      </c>
      <c r="CI51" s="18">
        <f t="shared" si="48"/>
        <v>0</v>
      </c>
      <c r="CJ51" s="23">
        <v>0</v>
      </c>
      <c r="CK51" s="23">
        <v>0</v>
      </c>
      <c r="CL51" s="56"/>
      <c r="CM51" s="18" t="str">
        <f t="shared" si="37"/>
        <v xml:space="preserve"> </v>
      </c>
      <c r="CN51" s="18" t="str">
        <f t="shared" si="38"/>
        <v xml:space="preserve"> </v>
      </c>
      <c r="CO51" s="23">
        <v>0</v>
      </c>
      <c r="CP51" s="23">
        <v>0</v>
      </c>
      <c r="CQ51" s="56">
        <v>50252.4</v>
      </c>
      <c r="CR51" s="18" t="str">
        <f t="shared" si="39"/>
        <v xml:space="preserve"> </v>
      </c>
      <c r="CS51" s="18">
        <f t="shared" si="40"/>
        <v>0</v>
      </c>
      <c r="CT51" s="23">
        <v>0</v>
      </c>
      <c r="CU51" s="23">
        <v>0</v>
      </c>
      <c r="CV51" s="56"/>
      <c r="CW51" s="18" t="str">
        <f t="shared" si="41"/>
        <v xml:space="preserve"> </v>
      </c>
      <c r="CX51" s="18" t="str">
        <f t="shared" si="42"/>
        <v xml:space="preserve"> </v>
      </c>
      <c r="CY51" s="23">
        <v>0</v>
      </c>
      <c r="CZ51" s="23">
        <v>0</v>
      </c>
      <c r="DA51" s="56"/>
      <c r="DB51" s="18" t="str">
        <f t="shared" si="20"/>
        <v xml:space="preserve"> </v>
      </c>
      <c r="DC51" s="18" t="str">
        <f t="shared" si="43"/>
        <v xml:space="preserve"> </v>
      </c>
      <c r="DD51" s="23">
        <v>0</v>
      </c>
      <c r="DE51" s="23">
        <v>0</v>
      </c>
      <c r="DF51" s="56"/>
      <c r="DG51" s="18" t="str">
        <f t="shared" si="21"/>
        <v xml:space="preserve"> </v>
      </c>
      <c r="DH51" s="18" t="str">
        <f>IF(DE51=0," ",IF(DE51/DF51*100&gt;200,"св.200",DE51/DF51))</f>
        <v xml:space="preserve"> </v>
      </c>
      <c r="DI51" s="23">
        <v>0</v>
      </c>
      <c r="DJ51" s="56"/>
      <c r="DK51" s="18" t="str">
        <f t="shared" si="45"/>
        <v xml:space="preserve"> </v>
      </c>
      <c r="DL51" s="23">
        <v>0</v>
      </c>
      <c r="DM51" s="23">
        <v>0</v>
      </c>
      <c r="DN51" s="56"/>
      <c r="DO51" s="18" t="str">
        <f t="shared" si="22"/>
        <v xml:space="preserve"> </v>
      </c>
      <c r="DP51" s="18" t="str">
        <f t="shared" si="46"/>
        <v xml:space="preserve"> </v>
      </c>
      <c r="DQ51" s="23">
        <v>0</v>
      </c>
      <c r="DR51" s="23">
        <v>0</v>
      </c>
      <c r="DS51" s="56"/>
      <c r="DT51" s="18" t="str">
        <f t="shared" si="23"/>
        <v xml:space="preserve"> </v>
      </c>
      <c r="DU51" s="18" t="str">
        <f t="shared" si="58"/>
        <v xml:space="preserve"> </v>
      </c>
    </row>
    <row r="52" spans="1:125" s="39" customFormat="1" ht="15.75" customHeight="1" outlineLevel="1" x14ac:dyDescent="0.25">
      <c r="A52" s="11">
        <f t="shared" si="65"/>
        <v>40</v>
      </c>
      <c r="B52" s="5" t="s">
        <v>9</v>
      </c>
      <c r="C52" s="17">
        <v>1728418.06</v>
      </c>
      <c r="D52" s="17">
        <v>201724.22</v>
      </c>
      <c r="E52" s="17">
        <v>1006033.77</v>
      </c>
      <c r="F52" s="18">
        <f t="shared" si="3"/>
        <v>0.11671031717870385</v>
      </c>
      <c r="G52" s="18">
        <f t="shared" si="4"/>
        <v>0.2005143624552484</v>
      </c>
      <c r="H52" s="10">
        <v>588700</v>
      </c>
      <c r="I52" s="14">
        <v>198724.22</v>
      </c>
      <c r="J52" s="10">
        <v>322202.93</v>
      </c>
      <c r="K52" s="18">
        <f t="shared" si="5"/>
        <v>0.33756449804654326</v>
      </c>
      <c r="L52" s="18">
        <f t="shared" si="6"/>
        <v>0.61676726527595516</v>
      </c>
      <c r="M52" s="23">
        <v>90700</v>
      </c>
      <c r="N52" s="23">
        <v>50329.16</v>
      </c>
      <c r="O52" s="56">
        <v>57934.51</v>
      </c>
      <c r="P52" s="18">
        <f t="shared" si="7"/>
        <v>0.55489702315325251</v>
      </c>
      <c r="Q52" s="18">
        <f t="shared" si="8"/>
        <v>0.86872504833474906</v>
      </c>
      <c r="R52" s="23">
        <v>0</v>
      </c>
      <c r="S52" s="23">
        <v>0</v>
      </c>
      <c r="T52" s="56"/>
      <c r="U52" s="18" t="str">
        <f>IF(S52&lt;=0," ",IF(R52&lt;=0," ",IF(S52/R52*100&gt;200,"СВ.200",S52/R52)))</f>
        <v xml:space="preserve"> </v>
      </c>
      <c r="V52" s="18" t="str">
        <f t="shared" si="64"/>
        <v xml:space="preserve"> </v>
      </c>
      <c r="W52" s="23">
        <v>3000</v>
      </c>
      <c r="X52" s="23">
        <v>909.9</v>
      </c>
      <c r="Y52" s="56">
        <v>912.23</v>
      </c>
      <c r="Z52" s="18">
        <f t="shared" si="10"/>
        <v>0.30330000000000001</v>
      </c>
      <c r="AA52" s="18">
        <f t="shared" si="25"/>
        <v>0.99744581958497303</v>
      </c>
      <c r="AB52" s="23">
        <v>35000</v>
      </c>
      <c r="AC52" s="23">
        <v>1242.8399999999999</v>
      </c>
      <c r="AD52" s="56">
        <v>2595.39</v>
      </c>
      <c r="AE52" s="18">
        <f t="shared" si="11"/>
        <v>3.5509714285714283E-2</v>
      </c>
      <c r="AF52" s="18">
        <f t="shared" si="26"/>
        <v>0.47886444811762391</v>
      </c>
      <c r="AG52" s="23">
        <v>460000</v>
      </c>
      <c r="AH52" s="23">
        <v>144992.32000000001</v>
      </c>
      <c r="AI52" s="56">
        <v>260760.8</v>
      </c>
      <c r="AJ52" s="18">
        <f t="shared" si="12"/>
        <v>0.3152006956521739</v>
      </c>
      <c r="AK52" s="18">
        <f t="shared" si="27"/>
        <v>0.55603572316084326</v>
      </c>
      <c r="AL52" s="23">
        <v>0</v>
      </c>
      <c r="AM52" s="23">
        <v>1250</v>
      </c>
      <c r="AN52" s="56"/>
      <c r="AO52" s="18" t="str">
        <f t="shared" si="55"/>
        <v xml:space="preserve"> </v>
      </c>
      <c r="AP52" s="18" t="str">
        <f t="shared" si="28"/>
        <v xml:space="preserve"> </v>
      </c>
      <c r="AQ52" s="6">
        <v>1139718.06</v>
      </c>
      <c r="AR52" s="6">
        <v>3000</v>
      </c>
      <c r="AS52" s="6">
        <v>683830.84</v>
      </c>
      <c r="AT52" s="18">
        <f t="shared" si="13"/>
        <v>2.6322299393939583E-3</v>
      </c>
      <c r="AU52" s="18">
        <f t="shared" ref="AU52:AU71" si="66">IF(AS52=0," ",IF(AR52/AS52*100&gt;200,"св.200",AR52/AS52))</f>
        <v>4.3870498733283225E-3</v>
      </c>
      <c r="AV52" s="23">
        <v>0</v>
      </c>
      <c r="AW52" s="23">
        <v>0</v>
      </c>
      <c r="AX52" s="56"/>
      <c r="AY52" s="18" t="str">
        <f t="shared" si="14"/>
        <v xml:space="preserve"> </v>
      </c>
      <c r="AZ52" s="18" t="str">
        <f t="shared" si="29"/>
        <v xml:space="preserve"> </v>
      </c>
      <c r="BA52" s="23">
        <v>1139718.06</v>
      </c>
      <c r="BB52" s="23">
        <v>0</v>
      </c>
      <c r="BC52" s="56">
        <v>683830.84</v>
      </c>
      <c r="BD52" s="18" t="str">
        <f t="shared" si="30"/>
        <v xml:space="preserve"> </v>
      </c>
      <c r="BE52" s="18">
        <f t="shared" si="31"/>
        <v>0</v>
      </c>
      <c r="BF52" s="23">
        <v>0</v>
      </c>
      <c r="BG52" s="23">
        <v>0</v>
      </c>
      <c r="BH52" s="56"/>
      <c r="BI52" s="18" t="str">
        <f t="shared" si="15"/>
        <v xml:space="preserve"> </v>
      </c>
      <c r="BJ52" s="18" t="str">
        <f t="shared" si="32"/>
        <v xml:space="preserve"> </v>
      </c>
      <c r="BK52" s="23">
        <v>0</v>
      </c>
      <c r="BL52" s="23">
        <v>0</v>
      </c>
      <c r="BM52" s="56"/>
      <c r="BN52" s="18" t="str">
        <f t="shared" si="63"/>
        <v xml:space="preserve"> </v>
      </c>
      <c r="BO52" s="18" t="str">
        <f t="shared" si="33"/>
        <v xml:space="preserve"> </v>
      </c>
      <c r="BP52" s="23">
        <v>0</v>
      </c>
      <c r="BQ52" s="23">
        <v>0</v>
      </c>
      <c r="BR52" s="56"/>
      <c r="BS52" s="18" t="str">
        <f t="shared" si="16"/>
        <v xml:space="preserve"> </v>
      </c>
      <c r="BT52" s="18" t="str">
        <f t="shared" si="17"/>
        <v xml:space="preserve"> </v>
      </c>
      <c r="BU52" s="23">
        <v>0</v>
      </c>
      <c r="BV52" s="23">
        <v>0</v>
      </c>
      <c r="BW52" s="56"/>
      <c r="BX52" s="18" t="str">
        <f t="shared" si="18"/>
        <v xml:space="preserve"> </v>
      </c>
      <c r="BY52" s="18" t="str">
        <f t="shared" si="34"/>
        <v xml:space="preserve"> </v>
      </c>
      <c r="BZ52" s="23">
        <v>0</v>
      </c>
      <c r="CA52" s="23">
        <v>154800</v>
      </c>
      <c r="CB52" s="56"/>
      <c r="CC52" s="18" t="str">
        <f t="shared" si="19"/>
        <v xml:space="preserve"> </v>
      </c>
      <c r="CD52" s="18" t="str">
        <f t="shared" si="35"/>
        <v xml:space="preserve"> </v>
      </c>
      <c r="CE52" s="17">
        <v>0</v>
      </c>
      <c r="CF52" s="17">
        <v>0</v>
      </c>
      <c r="CG52" s="17">
        <v>0</v>
      </c>
      <c r="CH52" s="18" t="str">
        <f t="shared" si="36"/>
        <v xml:space="preserve"> </v>
      </c>
      <c r="CI52" s="18" t="str">
        <f t="shared" si="48"/>
        <v xml:space="preserve"> </v>
      </c>
      <c r="CJ52" s="23">
        <v>0</v>
      </c>
      <c r="CK52" s="23">
        <v>0</v>
      </c>
      <c r="CL52" s="56"/>
      <c r="CM52" s="18" t="str">
        <f t="shared" si="37"/>
        <v xml:space="preserve"> </v>
      </c>
      <c r="CN52" s="18" t="str">
        <f t="shared" si="38"/>
        <v xml:space="preserve"> </v>
      </c>
      <c r="CO52" s="23">
        <v>0</v>
      </c>
      <c r="CP52" s="23">
        <v>0</v>
      </c>
      <c r="CQ52" s="56"/>
      <c r="CR52" s="18" t="str">
        <f t="shared" si="39"/>
        <v xml:space="preserve"> </v>
      </c>
      <c r="CS52" s="18" t="str">
        <f t="shared" si="40"/>
        <v xml:space="preserve"> </v>
      </c>
      <c r="CT52" s="23">
        <v>0</v>
      </c>
      <c r="CU52" s="23">
        <v>0</v>
      </c>
      <c r="CV52" s="56"/>
      <c r="CW52" s="18" t="str">
        <f t="shared" si="41"/>
        <v xml:space="preserve"> </v>
      </c>
      <c r="CX52" s="18" t="str">
        <f t="shared" si="42"/>
        <v xml:space="preserve"> </v>
      </c>
      <c r="CY52" s="23">
        <v>0</v>
      </c>
      <c r="CZ52" s="23">
        <v>0</v>
      </c>
      <c r="DA52" s="56"/>
      <c r="DB52" s="18" t="str">
        <f t="shared" si="20"/>
        <v xml:space="preserve"> </v>
      </c>
      <c r="DC52" s="18" t="str">
        <f t="shared" si="43"/>
        <v xml:space="preserve"> </v>
      </c>
      <c r="DD52" s="23">
        <v>0</v>
      </c>
      <c r="DE52" s="23">
        <v>0</v>
      </c>
      <c r="DF52" s="56"/>
      <c r="DG52" s="18" t="str">
        <f t="shared" si="21"/>
        <v xml:space="preserve"> </v>
      </c>
      <c r="DH52" s="18" t="str">
        <f t="shared" si="44"/>
        <v xml:space="preserve"> </v>
      </c>
      <c r="DI52" s="23">
        <v>-151800</v>
      </c>
      <c r="DJ52" s="56"/>
      <c r="DK52" s="18" t="str">
        <f t="shared" si="45"/>
        <v xml:space="preserve"> </v>
      </c>
      <c r="DL52" s="23">
        <v>0</v>
      </c>
      <c r="DM52" s="23">
        <v>0</v>
      </c>
      <c r="DN52" s="56"/>
      <c r="DO52" s="18" t="str">
        <f t="shared" si="22"/>
        <v xml:space="preserve"> </v>
      </c>
      <c r="DP52" s="18" t="str">
        <f t="shared" si="46"/>
        <v xml:space="preserve"> </v>
      </c>
      <c r="DQ52" s="23">
        <v>0</v>
      </c>
      <c r="DR52" s="23">
        <v>0</v>
      </c>
      <c r="DS52" s="56"/>
      <c r="DT52" s="18" t="str">
        <f t="shared" si="23"/>
        <v xml:space="preserve"> </v>
      </c>
      <c r="DU52" s="18" t="str">
        <f t="shared" si="58"/>
        <v xml:space="preserve"> </v>
      </c>
    </row>
    <row r="53" spans="1:125" s="39" customFormat="1" ht="15.75" customHeight="1" outlineLevel="1" x14ac:dyDescent="0.25">
      <c r="A53" s="11">
        <f t="shared" si="65"/>
        <v>41</v>
      </c>
      <c r="B53" s="5" t="s">
        <v>43</v>
      </c>
      <c r="C53" s="32">
        <v>2959268.95</v>
      </c>
      <c r="D53" s="17">
        <v>2628699.92</v>
      </c>
      <c r="E53" s="17">
        <v>2348164.7999999998</v>
      </c>
      <c r="F53" s="18">
        <f t="shared" si="3"/>
        <v>0.88829368483050508</v>
      </c>
      <c r="G53" s="18">
        <f t="shared" si="4"/>
        <v>1.1194699452099786</v>
      </c>
      <c r="H53" s="10">
        <v>2855000</v>
      </c>
      <c r="I53" s="14">
        <v>2546402.4700000002</v>
      </c>
      <c r="J53" s="10">
        <v>2233176.5299999998</v>
      </c>
      <c r="K53" s="18">
        <f t="shared" si="5"/>
        <v>0.89190979684763583</v>
      </c>
      <c r="L53" s="18">
        <f t="shared" si="6"/>
        <v>1.1402602686317864</v>
      </c>
      <c r="M53" s="23">
        <v>640000</v>
      </c>
      <c r="N53" s="23">
        <v>857304.7</v>
      </c>
      <c r="O53" s="56">
        <v>610767.29</v>
      </c>
      <c r="P53" s="18">
        <f t="shared" si="7"/>
        <v>1.33953859375</v>
      </c>
      <c r="Q53" s="18">
        <f t="shared" si="8"/>
        <v>1.4036519539217627</v>
      </c>
      <c r="R53" s="23">
        <v>0</v>
      </c>
      <c r="S53" s="23">
        <v>0</v>
      </c>
      <c r="T53" s="56"/>
      <c r="U53" s="18" t="str">
        <f>IF(S53&lt;=0," ",IF(R53&lt;=0," ",IF(S53/R53*100&gt;200,"СВ.200",S53/R53)))</f>
        <v xml:space="preserve"> </v>
      </c>
      <c r="V53" s="18" t="str">
        <f t="shared" si="64"/>
        <v xml:space="preserve"> </v>
      </c>
      <c r="W53" s="23">
        <v>1290000</v>
      </c>
      <c r="X53" s="23">
        <v>1290000</v>
      </c>
      <c r="Y53" s="56">
        <v>1400029.52</v>
      </c>
      <c r="Z53" s="18">
        <f t="shared" si="10"/>
        <v>1</v>
      </c>
      <c r="AA53" s="18">
        <f t="shared" si="25"/>
        <v>0.92140914285864484</v>
      </c>
      <c r="AB53" s="23">
        <v>190000</v>
      </c>
      <c r="AC53" s="23">
        <v>26426.51</v>
      </c>
      <c r="AD53" s="56">
        <v>30832.59</v>
      </c>
      <c r="AE53" s="18">
        <f t="shared" si="11"/>
        <v>0.1390868947368421</v>
      </c>
      <c r="AF53" s="18">
        <f t="shared" si="26"/>
        <v>0.8570966629790101</v>
      </c>
      <c r="AG53" s="23">
        <v>730000</v>
      </c>
      <c r="AH53" s="23">
        <v>370771.26</v>
      </c>
      <c r="AI53" s="56">
        <v>189147.13</v>
      </c>
      <c r="AJ53" s="18">
        <f t="shared" si="12"/>
        <v>0.50790583561643832</v>
      </c>
      <c r="AK53" s="18">
        <f t="shared" si="27"/>
        <v>1.9602267293191284</v>
      </c>
      <c r="AL53" s="23">
        <v>5000</v>
      </c>
      <c r="AM53" s="23">
        <v>1900</v>
      </c>
      <c r="AN53" s="56">
        <v>2400</v>
      </c>
      <c r="AO53" s="18">
        <f t="shared" si="55"/>
        <v>0.38</v>
      </c>
      <c r="AP53" s="18">
        <f t="shared" si="28"/>
        <v>0.79166666666666663</v>
      </c>
      <c r="AQ53" s="6">
        <v>104268.95000000001</v>
      </c>
      <c r="AR53" s="6">
        <v>82297.45</v>
      </c>
      <c r="AS53" s="6">
        <v>114988.27</v>
      </c>
      <c r="AT53" s="18">
        <f t="shared" si="13"/>
        <v>0.78928050968193297</v>
      </c>
      <c r="AU53" s="18">
        <f t="shared" si="66"/>
        <v>0.71570300170617396</v>
      </c>
      <c r="AV53" s="23">
        <v>0</v>
      </c>
      <c r="AW53" s="23">
        <v>0</v>
      </c>
      <c r="AX53" s="56"/>
      <c r="AY53" s="18" t="str">
        <f t="shared" si="14"/>
        <v xml:space="preserve"> </v>
      </c>
      <c r="AZ53" s="18" t="str">
        <f t="shared" si="29"/>
        <v xml:space="preserve"> </v>
      </c>
      <c r="BA53" s="23">
        <v>7476.49</v>
      </c>
      <c r="BB53" s="23">
        <v>10470.48</v>
      </c>
      <c r="BC53" s="56">
        <v>13536.95</v>
      </c>
      <c r="BD53" s="18">
        <f t="shared" si="30"/>
        <v>1.4004539563351253</v>
      </c>
      <c r="BE53" s="18">
        <f t="shared" si="31"/>
        <v>0.77347408389629857</v>
      </c>
      <c r="BF53" s="23">
        <v>4000</v>
      </c>
      <c r="BG53" s="23">
        <v>0</v>
      </c>
      <c r="BH53" s="56"/>
      <c r="BI53" s="18" t="str">
        <f t="shared" si="15"/>
        <v xml:space="preserve"> </v>
      </c>
      <c r="BJ53" s="18" t="str">
        <f t="shared" si="32"/>
        <v xml:space="preserve"> </v>
      </c>
      <c r="BK53" s="23">
        <v>11719.08</v>
      </c>
      <c r="BL53" s="23">
        <v>9836.7199999999993</v>
      </c>
      <c r="BM53" s="56">
        <v>15131.93</v>
      </c>
      <c r="BN53" s="18">
        <f t="shared" si="63"/>
        <v>0.83937646982527636</v>
      </c>
      <c r="BO53" s="18">
        <f t="shared" si="33"/>
        <v>0.65006380547623466</v>
      </c>
      <c r="BP53" s="23">
        <v>72300</v>
      </c>
      <c r="BQ53" s="23">
        <v>55399.45</v>
      </c>
      <c r="BR53" s="56">
        <v>53700.69</v>
      </c>
      <c r="BS53" s="18">
        <f t="shared" si="16"/>
        <v>0.76624412171507605</v>
      </c>
      <c r="BT53" s="18">
        <f t="shared" si="17"/>
        <v>1.0316338579634636</v>
      </c>
      <c r="BU53" s="23">
        <v>7870.38</v>
      </c>
      <c r="BV53" s="23">
        <v>6590.8</v>
      </c>
      <c r="BW53" s="56">
        <v>23387.58</v>
      </c>
      <c r="BX53" s="18">
        <f t="shared" si="18"/>
        <v>0.83741826951176435</v>
      </c>
      <c r="BY53" s="18">
        <f t="shared" si="34"/>
        <v>0.28180769451136028</v>
      </c>
      <c r="BZ53" s="23">
        <v>0</v>
      </c>
      <c r="CA53" s="23">
        <v>0</v>
      </c>
      <c r="CB53" s="56"/>
      <c r="CC53" s="18" t="str">
        <f t="shared" si="19"/>
        <v xml:space="preserve"> </v>
      </c>
      <c r="CD53" s="18" t="str">
        <f t="shared" si="35"/>
        <v xml:space="preserve"> </v>
      </c>
      <c r="CE53" s="17">
        <v>0</v>
      </c>
      <c r="CF53" s="17">
        <v>0</v>
      </c>
      <c r="CG53" s="17">
        <v>0</v>
      </c>
      <c r="CH53" s="18" t="str">
        <f t="shared" si="36"/>
        <v xml:space="preserve"> </v>
      </c>
      <c r="CI53" s="18" t="str">
        <f t="shared" si="48"/>
        <v xml:space="preserve"> </v>
      </c>
      <c r="CJ53" s="23">
        <v>0</v>
      </c>
      <c r="CK53" s="23">
        <v>0</v>
      </c>
      <c r="CL53" s="56"/>
      <c r="CM53" s="18" t="str">
        <f t="shared" si="37"/>
        <v xml:space="preserve"> </v>
      </c>
      <c r="CN53" s="18" t="str">
        <f t="shared" si="38"/>
        <v xml:space="preserve"> </v>
      </c>
      <c r="CO53" s="23">
        <v>0</v>
      </c>
      <c r="CP53" s="23">
        <v>0</v>
      </c>
      <c r="CQ53" s="56"/>
      <c r="CR53" s="18" t="str">
        <f t="shared" si="39"/>
        <v xml:space="preserve"> </v>
      </c>
      <c r="CS53" s="18" t="str">
        <f t="shared" si="40"/>
        <v xml:space="preserve"> </v>
      </c>
      <c r="CT53" s="23">
        <v>0</v>
      </c>
      <c r="CU53" s="23">
        <v>0</v>
      </c>
      <c r="CV53" s="56"/>
      <c r="CW53" s="18" t="str">
        <f t="shared" si="41"/>
        <v xml:space="preserve"> </v>
      </c>
      <c r="CX53" s="18" t="str">
        <f t="shared" si="42"/>
        <v xml:space="preserve"> </v>
      </c>
      <c r="CY53" s="23">
        <v>0</v>
      </c>
      <c r="CZ53" s="23">
        <v>0</v>
      </c>
      <c r="DA53" s="56"/>
      <c r="DB53" s="18" t="str">
        <f t="shared" si="20"/>
        <v xml:space="preserve"> </v>
      </c>
      <c r="DC53" s="18" t="str">
        <f t="shared" si="43"/>
        <v xml:space="preserve"> </v>
      </c>
      <c r="DD53" s="23">
        <v>0</v>
      </c>
      <c r="DE53" s="23">
        <v>0</v>
      </c>
      <c r="DF53" s="56"/>
      <c r="DG53" s="18" t="str">
        <f t="shared" si="21"/>
        <v xml:space="preserve"> </v>
      </c>
      <c r="DH53" s="18" t="str">
        <f t="shared" si="44"/>
        <v xml:space="preserve"> </v>
      </c>
      <c r="DI53" s="23">
        <v>0</v>
      </c>
      <c r="DJ53" s="56"/>
      <c r="DK53" s="18" t="str">
        <f>IF(DI53=0," ",IF(DI53/DJ53*100&gt;200,"св.200",DI53/DJ53))</f>
        <v xml:space="preserve"> </v>
      </c>
      <c r="DL53" s="23">
        <v>0</v>
      </c>
      <c r="DM53" s="23">
        <v>0</v>
      </c>
      <c r="DN53" s="56">
        <v>8328.2000000000007</v>
      </c>
      <c r="DO53" s="18" t="str">
        <f t="shared" si="22"/>
        <v xml:space="preserve"> </v>
      </c>
      <c r="DP53" s="18">
        <f t="shared" si="46"/>
        <v>0</v>
      </c>
      <c r="DQ53" s="23">
        <v>0</v>
      </c>
      <c r="DR53" s="23">
        <v>0</v>
      </c>
      <c r="DS53" s="56"/>
      <c r="DT53" s="18" t="str">
        <f t="shared" si="23"/>
        <v xml:space="preserve"> </v>
      </c>
      <c r="DU53" s="18" t="str">
        <f t="shared" si="58"/>
        <v xml:space="preserve"> </v>
      </c>
    </row>
    <row r="54" spans="1:125" s="39" customFormat="1" ht="15.75" customHeight="1" outlineLevel="1" x14ac:dyDescent="0.25">
      <c r="A54" s="11">
        <f t="shared" si="65"/>
        <v>42</v>
      </c>
      <c r="B54" s="5" t="s">
        <v>109</v>
      </c>
      <c r="C54" s="17">
        <v>8606491.8399999999</v>
      </c>
      <c r="D54" s="17">
        <v>5229424.2300000004</v>
      </c>
      <c r="E54" s="17">
        <v>2947781.6</v>
      </c>
      <c r="F54" s="18">
        <f t="shared" si="3"/>
        <v>0.60761391833260603</v>
      </c>
      <c r="G54" s="18">
        <f t="shared" si="4"/>
        <v>1.7740202428836656</v>
      </c>
      <c r="H54" s="10">
        <v>7907600</v>
      </c>
      <c r="I54" s="14">
        <v>4596980.3899999997</v>
      </c>
      <c r="J54" s="10">
        <v>2754185.83</v>
      </c>
      <c r="K54" s="18">
        <f t="shared" si="5"/>
        <v>0.58133699099600378</v>
      </c>
      <c r="L54" s="18">
        <f t="shared" si="6"/>
        <v>1.669088679466483</v>
      </c>
      <c r="M54" s="23">
        <v>1703000</v>
      </c>
      <c r="N54" s="23">
        <v>1438435.59</v>
      </c>
      <c r="O54" s="56">
        <v>1135658.29</v>
      </c>
      <c r="P54" s="18">
        <f t="shared" si="7"/>
        <v>0.84464802701115682</v>
      </c>
      <c r="Q54" s="18">
        <f t="shared" si="8"/>
        <v>1.2666095098024601</v>
      </c>
      <c r="R54" s="23">
        <v>0</v>
      </c>
      <c r="S54" s="23">
        <v>0</v>
      </c>
      <c r="T54" s="56"/>
      <c r="U54" s="18" t="str">
        <f t="shared" si="9"/>
        <v xml:space="preserve"> </v>
      </c>
      <c r="V54" s="18" t="str">
        <f t="shared" si="64"/>
        <v xml:space="preserve"> </v>
      </c>
      <c r="W54" s="23">
        <v>54000</v>
      </c>
      <c r="X54" s="23">
        <v>14626.77</v>
      </c>
      <c r="Y54" s="56">
        <v>97511.39</v>
      </c>
      <c r="Z54" s="18">
        <f t="shared" si="10"/>
        <v>0.27086611111111114</v>
      </c>
      <c r="AA54" s="18">
        <f t="shared" si="25"/>
        <v>0.15000063069555258</v>
      </c>
      <c r="AB54" s="23">
        <v>345000</v>
      </c>
      <c r="AC54" s="23">
        <v>22858.47</v>
      </c>
      <c r="AD54" s="56">
        <v>56373.46</v>
      </c>
      <c r="AE54" s="18">
        <f t="shared" si="11"/>
        <v>6.6256434782608703E-2</v>
      </c>
      <c r="AF54" s="18">
        <f t="shared" si="26"/>
        <v>0.40548282826706045</v>
      </c>
      <c r="AG54" s="23">
        <v>5797600</v>
      </c>
      <c r="AH54" s="23">
        <v>3118309.56</v>
      </c>
      <c r="AI54" s="56">
        <v>1460642.69</v>
      </c>
      <c r="AJ54" s="18">
        <f t="shared" si="12"/>
        <v>0.53786214295570578</v>
      </c>
      <c r="AK54" s="18" t="str">
        <f t="shared" si="27"/>
        <v>св.200</v>
      </c>
      <c r="AL54" s="23">
        <v>8000</v>
      </c>
      <c r="AM54" s="23">
        <v>2750</v>
      </c>
      <c r="AN54" s="56">
        <v>4000</v>
      </c>
      <c r="AO54" s="18">
        <f t="shared" si="55"/>
        <v>0.34375</v>
      </c>
      <c r="AP54" s="18">
        <f t="shared" si="28"/>
        <v>0.6875</v>
      </c>
      <c r="AQ54" s="6">
        <v>698891.84</v>
      </c>
      <c r="AR54" s="6">
        <v>632443.84</v>
      </c>
      <c r="AS54" s="6">
        <v>193595.77000000002</v>
      </c>
      <c r="AT54" s="18">
        <f t="shared" si="13"/>
        <v>0.90492377189580575</v>
      </c>
      <c r="AU54" s="18" t="str">
        <f t="shared" si="66"/>
        <v>св.200</v>
      </c>
      <c r="AV54" s="23">
        <v>0</v>
      </c>
      <c r="AW54" s="23">
        <v>0</v>
      </c>
      <c r="AX54" s="56"/>
      <c r="AY54" s="18" t="str">
        <f t="shared" si="14"/>
        <v xml:space="preserve"> </v>
      </c>
      <c r="AZ54" s="18" t="str">
        <f t="shared" si="29"/>
        <v xml:space="preserve"> </v>
      </c>
      <c r="BA54" s="23">
        <v>2500</v>
      </c>
      <c r="BB54" s="23">
        <v>1100</v>
      </c>
      <c r="BC54" s="56">
        <v>1414</v>
      </c>
      <c r="BD54" s="18">
        <f t="shared" si="30"/>
        <v>0.44</v>
      </c>
      <c r="BE54" s="18">
        <f t="shared" si="31"/>
        <v>0.77793493635077793</v>
      </c>
      <c r="BF54" s="23">
        <v>0</v>
      </c>
      <c r="BG54" s="23">
        <v>0</v>
      </c>
      <c r="BH54" s="56">
        <v>2226.4</v>
      </c>
      <c r="BI54" s="18" t="str">
        <f t="shared" si="15"/>
        <v xml:space="preserve"> </v>
      </c>
      <c r="BJ54" s="18">
        <f t="shared" si="32"/>
        <v>0</v>
      </c>
      <c r="BK54" s="23">
        <v>0</v>
      </c>
      <c r="BL54" s="23">
        <v>0</v>
      </c>
      <c r="BM54" s="56"/>
      <c r="BN54" s="18" t="str">
        <f t="shared" si="63"/>
        <v xml:space="preserve"> </v>
      </c>
      <c r="BO54" s="18" t="str">
        <f t="shared" si="33"/>
        <v xml:space="preserve"> </v>
      </c>
      <c r="BP54" s="23">
        <v>146000</v>
      </c>
      <c r="BQ54" s="23">
        <v>80952</v>
      </c>
      <c r="BR54" s="56">
        <v>86215.5</v>
      </c>
      <c r="BS54" s="18">
        <f t="shared" si="16"/>
        <v>0.55446575342465754</v>
      </c>
      <c r="BT54" s="18">
        <f t="shared" si="17"/>
        <v>0.93894949284061446</v>
      </c>
      <c r="BU54" s="23">
        <v>0</v>
      </c>
      <c r="BV54" s="23">
        <v>0</v>
      </c>
      <c r="BW54" s="56"/>
      <c r="BX54" s="18" t="str">
        <f t="shared" si="18"/>
        <v xml:space="preserve"> </v>
      </c>
      <c r="BY54" s="18" t="str">
        <f t="shared" si="34"/>
        <v xml:space="preserve"> </v>
      </c>
      <c r="BZ54" s="23">
        <v>472500</v>
      </c>
      <c r="CA54" s="23">
        <v>472500</v>
      </c>
      <c r="CB54" s="56"/>
      <c r="CC54" s="18">
        <f t="shared" si="19"/>
        <v>1</v>
      </c>
      <c r="CD54" s="18" t="str">
        <f t="shared" si="35"/>
        <v xml:space="preserve"> </v>
      </c>
      <c r="CE54" s="17">
        <v>0</v>
      </c>
      <c r="CF54" s="17">
        <v>0</v>
      </c>
      <c r="CG54" s="17">
        <v>19966.27</v>
      </c>
      <c r="CH54" s="18" t="str">
        <f t="shared" si="36"/>
        <v xml:space="preserve"> </v>
      </c>
      <c r="CI54" s="18">
        <f t="shared" si="48"/>
        <v>0</v>
      </c>
      <c r="CJ54" s="23">
        <v>0</v>
      </c>
      <c r="CK54" s="23">
        <v>0</v>
      </c>
      <c r="CL54" s="56"/>
      <c r="CM54" s="18" t="str">
        <f t="shared" si="37"/>
        <v xml:space="preserve"> </v>
      </c>
      <c r="CN54" s="18" t="str">
        <f t="shared" si="38"/>
        <v xml:space="preserve"> </v>
      </c>
      <c r="CO54" s="23">
        <v>0</v>
      </c>
      <c r="CP54" s="23">
        <v>0</v>
      </c>
      <c r="CQ54" s="56">
        <v>19966.27</v>
      </c>
      <c r="CR54" s="18" t="str">
        <f t="shared" si="39"/>
        <v xml:space="preserve"> </v>
      </c>
      <c r="CS54" s="18">
        <f t="shared" si="40"/>
        <v>0</v>
      </c>
      <c r="CT54" s="23">
        <v>0</v>
      </c>
      <c r="CU54" s="23">
        <v>0</v>
      </c>
      <c r="CV54" s="56"/>
      <c r="CW54" s="18" t="str">
        <f t="shared" si="41"/>
        <v xml:space="preserve"> </v>
      </c>
      <c r="CX54" s="18" t="str">
        <f t="shared" si="42"/>
        <v xml:space="preserve"> </v>
      </c>
      <c r="CY54" s="23">
        <v>0</v>
      </c>
      <c r="CZ54" s="23">
        <v>0</v>
      </c>
      <c r="DA54" s="56"/>
      <c r="DB54" s="18" t="str">
        <f t="shared" si="20"/>
        <v xml:space="preserve"> </v>
      </c>
      <c r="DC54" s="18" t="str">
        <f t="shared" si="43"/>
        <v xml:space="preserve"> </v>
      </c>
      <c r="DD54" s="23">
        <v>0</v>
      </c>
      <c r="DE54" s="23">
        <v>0</v>
      </c>
      <c r="DF54" s="56"/>
      <c r="DG54" s="18" t="str">
        <f t="shared" si="21"/>
        <v xml:space="preserve"> </v>
      </c>
      <c r="DH54" s="18" t="str">
        <f t="shared" si="44"/>
        <v xml:space="preserve"> </v>
      </c>
      <c r="DI54" s="23">
        <v>0</v>
      </c>
      <c r="DJ54" s="56">
        <v>-2226.4</v>
      </c>
      <c r="DK54" s="18">
        <f t="shared" si="45"/>
        <v>0</v>
      </c>
      <c r="DL54" s="23">
        <v>0</v>
      </c>
      <c r="DM54" s="23">
        <v>0</v>
      </c>
      <c r="DN54" s="56"/>
      <c r="DO54" s="18" t="str">
        <f t="shared" si="22"/>
        <v xml:space="preserve"> </v>
      </c>
      <c r="DP54" s="18" t="str">
        <f t="shared" si="46"/>
        <v xml:space="preserve"> </v>
      </c>
      <c r="DQ54" s="23">
        <v>77891.839999999997</v>
      </c>
      <c r="DR54" s="23">
        <v>77891.839999999997</v>
      </c>
      <c r="DS54" s="56">
        <v>86000</v>
      </c>
      <c r="DT54" s="18">
        <f t="shared" si="23"/>
        <v>1</v>
      </c>
      <c r="DU54" s="18">
        <f t="shared" si="58"/>
        <v>0.90571906976744176</v>
      </c>
    </row>
    <row r="55" spans="1:125" s="39" customFormat="1" ht="15.75" customHeight="1" outlineLevel="1" x14ac:dyDescent="0.25">
      <c r="A55" s="11">
        <f t="shared" si="65"/>
        <v>43</v>
      </c>
      <c r="B55" s="5" t="s">
        <v>45</v>
      </c>
      <c r="C55" s="17">
        <v>1941411.94</v>
      </c>
      <c r="D55" s="17">
        <v>338337.02</v>
      </c>
      <c r="E55" s="17">
        <v>1736351.7400000002</v>
      </c>
      <c r="F55" s="18">
        <f t="shared" si="3"/>
        <v>0.17427368866393189</v>
      </c>
      <c r="G55" s="18">
        <f t="shared" si="4"/>
        <v>0.19485511616442414</v>
      </c>
      <c r="H55" s="10">
        <v>487500</v>
      </c>
      <c r="I55" s="14">
        <v>285932.05</v>
      </c>
      <c r="J55" s="10">
        <v>314329.08</v>
      </c>
      <c r="K55" s="18">
        <f t="shared" si="5"/>
        <v>0.58652728205128202</v>
      </c>
      <c r="L55" s="18">
        <f t="shared" si="6"/>
        <v>0.90965827915126396</v>
      </c>
      <c r="M55" s="23">
        <v>316500</v>
      </c>
      <c r="N55" s="23">
        <v>214994.47</v>
      </c>
      <c r="O55" s="56">
        <v>222945.69</v>
      </c>
      <c r="P55" s="18">
        <f t="shared" si="7"/>
        <v>0.67928742496050554</v>
      </c>
      <c r="Q55" s="18">
        <f t="shared" si="8"/>
        <v>0.96433561913666055</v>
      </c>
      <c r="R55" s="23">
        <v>0</v>
      </c>
      <c r="S55" s="23">
        <v>0</v>
      </c>
      <c r="T55" s="56"/>
      <c r="U55" s="18" t="str">
        <f t="shared" si="9"/>
        <v xml:space="preserve"> </v>
      </c>
      <c r="V55" s="18" t="str">
        <f t="shared" si="64"/>
        <v xml:space="preserve"> </v>
      </c>
      <c r="W55" s="23">
        <v>0</v>
      </c>
      <c r="X55" s="23">
        <v>0</v>
      </c>
      <c r="Y55" s="56"/>
      <c r="Z55" s="18" t="str">
        <f t="shared" si="10"/>
        <v xml:space="preserve"> </v>
      </c>
      <c r="AA55" s="18" t="str">
        <f t="shared" si="25"/>
        <v xml:space="preserve"> </v>
      </c>
      <c r="AB55" s="23">
        <v>15000</v>
      </c>
      <c r="AC55" s="23">
        <v>1100.82</v>
      </c>
      <c r="AD55" s="56">
        <v>2386.4499999999998</v>
      </c>
      <c r="AE55" s="18">
        <f t="shared" si="11"/>
        <v>7.3387999999999995E-2</v>
      </c>
      <c r="AF55" s="18">
        <f t="shared" si="26"/>
        <v>0.46127930608225609</v>
      </c>
      <c r="AG55" s="23">
        <v>156000</v>
      </c>
      <c r="AH55" s="23">
        <v>69436.759999999995</v>
      </c>
      <c r="AI55" s="56">
        <v>88896.94</v>
      </c>
      <c r="AJ55" s="18">
        <f t="shared" si="12"/>
        <v>0.44510743589743584</v>
      </c>
      <c r="AK55" s="18">
        <f t="shared" si="27"/>
        <v>0.78109280251941171</v>
      </c>
      <c r="AL55" s="23">
        <v>0</v>
      </c>
      <c r="AM55" s="23">
        <v>400</v>
      </c>
      <c r="AN55" s="56">
        <v>100</v>
      </c>
      <c r="AO55" s="18" t="str">
        <f t="shared" si="55"/>
        <v xml:space="preserve"> </v>
      </c>
      <c r="AP55" s="18" t="str">
        <f t="shared" si="28"/>
        <v>св.200</v>
      </c>
      <c r="AQ55" s="6">
        <v>1453911.94</v>
      </c>
      <c r="AR55" s="6">
        <v>52404.97</v>
      </c>
      <c r="AS55" s="6">
        <v>1422022.6600000001</v>
      </c>
      <c r="AT55" s="18">
        <f t="shared" si="13"/>
        <v>3.6044115574152311E-2</v>
      </c>
      <c r="AU55" s="18">
        <f t="shared" si="66"/>
        <v>3.6852415558553751E-2</v>
      </c>
      <c r="AV55" s="23">
        <v>0</v>
      </c>
      <c r="AW55" s="23">
        <v>0</v>
      </c>
      <c r="AX55" s="56"/>
      <c r="AY55" s="18" t="str">
        <f t="shared" si="14"/>
        <v xml:space="preserve"> </v>
      </c>
      <c r="AZ55" s="18" t="str">
        <f t="shared" si="29"/>
        <v xml:space="preserve"> </v>
      </c>
      <c r="BA55" s="23">
        <v>1394210.1</v>
      </c>
      <c r="BB55" s="23">
        <v>0</v>
      </c>
      <c r="BC55" s="56">
        <v>1394210.1</v>
      </c>
      <c r="BD55" s="18" t="str">
        <f t="shared" si="30"/>
        <v xml:space="preserve"> </v>
      </c>
      <c r="BE55" s="18">
        <f t="shared" si="31"/>
        <v>0</v>
      </c>
      <c r="BF55" s="23">
        <v>0</v>
      </c>
      <c r="BG55" s="23">
        <v>0</v>
      </c>
      <c r="BH55" s="56"/>
      <c r="BI55" s="18" t="str">
        <f t="shared" si="15"/>
        <v xml:space="preserve"> </v>
      </c>
      <c r="BJ55" s="18" t="str">
        <f t="shared" si="32"/>
        <v xml:space="preserve"> </v>
      </c>
      <c r="BK55" s="23">
        <v>0</v>
      </c>
      <c r="BL55" s="23">
        <v>0</v>
      </c>
      <c r="BM55" s="56">
        <v>125.96</v>
      </c>
      <c r="BN55" s="18" t="str">
        <f t="shared" si="63"/>
        <v xml:space="preserve"> </v>
      </c>
      <c r="BO55" s="18">
        <f t="shared" si="33"/>
        <v>0</v>
      </c>
      <c r="BP55" s="23">
        <v>6809.28</v>
      </c>
      <c r="BQ55" s="23">
        <v>4400.84</v>
      </c>
      <c r="BR55" s="56">
        <v>5686.6</v>
      </c>
      <c r="BS55" s="18">
        <f t="shared" si="16"/>
        <v>0.64630034306123407</v>
      </c>
      <c r="BT55" s="18">
        <f t="shared" si="17"/>
        <v>0.77389652868146164</v>
      </c>
      <c r="BU55" s="23">
        <v>40000</v>
      </c>
      <c r="BV55" s="23">
        <v>35111.57</v>
      </c>
      <c r="BW55" s="56">
        <v>22000</v>
      </c>
      <c r="BX55" s="18">
        <f t="shared" si="18"/>
        <v>0.87778924999999997</v>
      </c>
      <c r="BY55" s="18">
        <f t="shared" si="34"/>
        <v>1.5959804545454546</v>
      </c>
      <c r="BZ55" s="23">
        <v>0</v>
      </c>
      <c r="CA55" s="23">
        <v>0</v>
      </c>
      <c r="CB55" s="56"/>
      <c r="CC55" s="18" t="str">
        <f t="shared" si="19"/>
        <v xml:space="preserve"> </v>
      </c>
      <c r="CD55" s="18" t="str">
        <f t="shared" si="35"/>
        <v xml:space="preserve"> </v>
      </c>
      <c r="CE55" s="17">
        <v>4893.5600000000004</v>
      </c>
      <c r="CF55" s="17">
        <v>4893.5600000000004</v>
      </c>
      <c r="CG55" s="17">
        <v>0</v>
      </c>
      <c r="CH55" s="18">
        <f t="shared" si="36"/>
        <v>1</v>
      </c>
      <c r="CI55" s="18" t="str">
        <f t="shared" si="48"/>
        <v xml:space="preserve"> </v>
      </c>
      <c r="CJ55" s="23">
        <v>0</v>
      </c>
      <c r="CK55" s="23">
        <v>0</v>
      </c>
      <c r="CL55" s="56"/>
      <c r="CM55" s="18" t="str">
        <f t="shared" si="37"/>
        <v xml:space="preserve"> </v>
      </c>
      <c r="CN55" s="18" t="str">
        <f t="shared" si="38"/>
        <v xml:space="preserve"> </v>
      </c>
      <c r="CO55" s="23">
        <v>4893.5600000000004</v>
      </c>
      <c r="CP55" s="23">
        <v>4893.5600000000004</v>
      </c>
      <c r="CQ55" s="56"/>
      <c r="CR55" s="18">
        <f t="shared" si="39"/>
        <v>1</v>
      </c>
      <c r="CS55" s="18" t="str">
        <f t="shared" si="40"/>
        <v xml:space="preserve"> </v>
      </c>
      <c r="CT55" s="23">
        <v>0</v>
      </c>
      <c r="CU55" s="23">
        <v>0</v>
      </c>
      <c r="CV55" s="56"/>
      <c r="CW55" s="18" t="str">
        <f t="shared" si="41"/>
        <v xml:space="preserve"> </v>
      </c>
      <c r="CX55" s="18" t="str">
        <f t="shared" si="42"/>
        <v xml:space="preserve"> </v>
      </c>
      <c r="CY55" s="23">
        <v>0</v>
      </c>
      <c r="CZ55" s="23">
        <v>0</v>
      </c>
      <c r="DA55" s="56"/>
      <c r="DB55" s="18" t="str">
        <f t="shared" si="20"/>
        <v xml:space="preserve"> </v>
      </c>
      <c r="DC55" s="18" t="str">
        <f t="shared" si="43"/>
        <v xml:space="preserve"> </v>
      </c>
      <c r="DD55" s="23">
        <v>0</v>
      </c>
      <c r="DE55" s="23">
        <v>0</v>
      </c>
      <c r="DF55" s="56"/>
      <c r="DG55" s="18" t="str">
        <f t="shared" si="21"/>
        <v xml:space="preserve"> </v>
      </c>
      <c r="DH55" s="18" t="str">
        <f t="shared" si="44"/>
        <v xml:space="preserve"> </v>
      </c>
      <c r="DI55" s="23">
        <v>0</v>
      </c>
      <c r="DJ55" s="56"/>
      <c r="DK55" s="18" t="str">
        <f t="shared" si="45"/>
        <v xml:space="preserve"> </v>
      </c>
      <c r="DL55" s="23">
        <v>0</v>
      </c>
      <c r="DM55" s="23">
        <v>0</v>
      </c>
      <c r="DN55" s="56"/>
      <c r="DO55" s="18" t="str">
        <f t="shared" si="22"/>
        <v xml:space="preserve"> </v>
      </c>
      <c r="DP55" s="18" t="str">
        <f t="shared" si="46"/>
        <v xml:space="preserve"> </v>
      </c>
      <c r="DQ55" s="23">
        <v>7999</v>
      </c>
      <c r="DR55" s="23">
        <v>7999</v>
      </c>
      <c r="DS55" s="56"/>
      <c r="DT55" s="18">
        <f t="shared" si="23"/>
        <v>1</v>
      </c>
      <c r="DU55" s="18" t="str">
        <f t="shared" si="58"/>
        <v xml:space="preserve"> </v>
      </c>
    </row>
    <row r="56" spans="1:125" s="38" customFormat="1" ht="32.1" customHeight="1" x14ac:dyDescent="0.25">
      <c r="A56" s="12"/>
      <c r="B56" s="4" t="s">
        <v>128</v>
      </c>
      <c r="C56" s="20">
        <v>72461954.539999992</v>
      </c>
      <c r="D56" s="20">
        <v>59393291.109999999</v>
      </c>
      <c r="E56" s="20">
        <v>45992884.869999997</v>
      </c>
      <c r="F56" s="16">
        <f t="shared" si="3"/>
        <v>0.81964793093200505</v>
      </c>
      <c r="G56" s="16">
        <f t="shared" si="4"/>
        <v>1.2913582454737635</v>
      </c>
      <c r="H56" s="15">
        <v>61373238.390000001</v>
      </c>
      <c r="I56" s="29">
        <v>50421340.969999999</v>
      </c>
      <c r="J56" s="15">
        <v>42179074.259999998</v>
      </c>
      <c r="K56" s="16">
        <f t="shared" si="5"/>
        <v>0.82155255764075052</v>
      </c>
      <c r="L56" s="16">
        <f t="shared" si="6"/>
        <v>1.1954112757239068</v>
      </c>
      <c r="M56" s="15">
        <v>50293727.490000002</v>
      </c>
      <c r="N56" s="15">
        <v>45941231.020000003</v>
      </c>
      <c r="O56" s="15">
        <v>37454263.539999992</v>
      </c>
      <c r="P56" s="16">
        <f t="shared" si="7"/>
        <v>0.91345846316788881</v>
      </c>
      <c r="Q56" s="16">
        <f t="shared" si="8"/>
        <v>1.2265954974908582</v>
      </c>
      <c r="R56" s="15">
        <v>1225730</v>
      </c>
      <c r="S56" s="15">
        <v>1032177.58</v>
      </c>
      <c r="T56" s="15">
        <v>1017537.1</v>
      </c>
      <c r="U56" s="16">
        <f t="shared" si="9"/>
        <v>0.84209212469304007</v>
      </c>
      <c r="V56" s="16">
        <f t="shared" si="24"/>
        <v>1.0143881535130266</v>
      </c>
      <c r="W56" s="15">
        <v>48200</v>
      </c>
      <c r="X56" s="15">
        <v>57563.61</v>
      </c>
      <c r="Y56" s="15">
        <v>33530.07</v>
      </c>
      <c r="Z56" s="16">
        <f t="shared" si="10"/>
        <v>1.1942657676348547</v>
      </c>
      <c r="AA56" s="16">
        <f t="shared" si="25"/>
        <v>1.7167757180345882</v>
      </c>
      <c r="AB56" s="15">
        <v>3005668.59</v>
      </c>
      <c r="AC56" s="15">
        <v>483750.9</v>
      </c>
      <c r="AD56" s="15">
        <v>570538.6</v>
      </c>
      <c r="AE56" s="16">
        <f t="shared" si="11"/>
        <v>0.16094618735061542</v>
      </c>
      <c r="AF56" s="16">
        <f t="shared" si="26"/>
        <v>0.84788461289034611</v>
      </c>
      <c r="AG56" s="15">
        <v>6728712.3100000005</v>
      </c>
      <c r="AH56" s="15">
        <v>2879867.86</v>
      </c>
      <c r="AI56" s="15">
        <v>3071634.9499999997</v>
      </c>
      <c r="AJ56" s="16">
        <f t="shared" si="12"/>
        <v>0.42799687775624334</v>
      </c>
      <c r="AK56" s="16">
        <f t="shared" si="27"/>
        <v>0.93756839822388405</v>
      </c>
      <c r="AL56" s="15">
        <v>71000</v>
      </c>
      <c r="AM56" s="15">
        <v>26550</v>
      </c>
      <c r="AN56" s="15">
        <v>31570</v>
      </c>
      <c r="AO56" s="16">
        <f t="shared" si="55"/>
        <v>0.37394366197183099</v>
      </c>
      <c r="AP56" s="16">
        <f t="shared" si="28"/>
        <v>0.84098828001267023</v>
      </c>
      <c r="AQ56" s="15">
        <v>11088716.149999999</v>
      </c>
      <c r="AR56" s="15">
        <v>8971950.1399999987</v>
      </c>
      <c r="AS56" s="15">
        <v>3813810.6099999994</v>
      </c>
      <c r="AT56" s="16">
        <f t="shared" si="13"/>
        <v>0.80910630397911298</v>
      </c>
      <c r="AU56" s="16" t="str">
        <f t="shared" si="66"/>
        <v>св.200</v>
      </c>
      <c r="AV56" s="15">
        <v>1311880.99</v>
      </c>
      <c r="AW56" s="15">
        <v>1322316.8600000001</v>
      </c>
      <c r="AX56" s="15">
        <v>1697413.82</v>
      </c>
      <c r="AY56" s="16">
        <f t="shared" si="14"/>
        <v>1.0079548907862443</v>
      </c>
      <c r="AZ56" s="16">
        <f t="shared" si="29"/>
        <v>0.77901855423799959</v>
      </c>
      <c r="BA56" s="15">
        <v>148558.33000000002</v>
      </c>
      <c r="BB56" s="15">
        <v>143972.88</v>
      </c>
      <c r="BC56" s="15">
        <v>173474.04</v>
      </c>
      <c r="BD56" s="16">
        <f t="shared" si="30"/>
        <v>0.96913367294853137</v>
      </c>
      <c r="BE56" s="16">
        <f t="shared" si="31"/>
        <v>0.82993905024636538</v>
      </c>
      <c r="BF56" s="15">
        <v>473208</v>
      </c>
      <c r="BG56" s="15">
        <v>311872.95</v>
      </c>
      <c r="BH56" s="15">
        <v>312982.01</v>
      </c>
      <c r="BI56" s="16">
        <f t="shared" si="15"/>
        <v>0.65906102601815697</v>
      </c>
      <c r="BJ56" s="16">
        <f t="shared" si="32"/>
        <v>0.99645647364843748</v>
      </c>
      <c r="BK56" s="15">
        <v>262954.68</v>
      </c>
      <c r="BL56" s="15">
        <v>156915.09</v>
      </c>
      <c r="BM56" s="15">
        <v>122413</v>
      </c>
      <c r="BN56" s="16">
        <f t="shared" si="63"/>
        <v>0.59673815274936348</v>
      </c>
      <c r="BO56" s="16">
        <f t="shared" si="33"/>
        <v>1.2818498852246085</v>
      </c>
      <c r="BP56" s="15">
        <v>494000</v>
      </c>
      <c r="BQ56" s="15">
        <v>327486.87</v>
      </c>
      <c r="BR56" s="15">
        <v>398564.17</v>
      </c>
      <c r="BS56" s="16">
        <f t="shared" si="16"/>
        <v>0.66292888663967608</v>
      </c>
      <c r="BT56" s="16">
        <f t="shared" si="17"/>
        <v>0.82166660891770582</v>
      </c>
      <c r="BU56" s="15">
        <v>704051.15</v>
      </c>
      <c r="BV56" s="15">
        <v>670801.15</v>
      </c>
      <c r="BW56" s="15">
        <v>10611.74</v>
      </c>
      <c r="BX56" s="16">
        <f t="shared" si="18"/>
        <v>0.95277331767727391</v>
      </c>
      <c r="BY56" s="16" t="str">
        <f t="shared" si="34"/>
        <v>св.200</v>
      </c>
      <c r="BZ56" s="15">
        <v>5218454.7</v>
      </c>
      <c r="CA56" s="15">
        <v>5106900</v>
      </c>
      <c r="CB56" s="15">
        <v>423760</v>
      </c>
      <c r="CC56" s="16">
        <f t="shared" si="19"/>
        <v>0.97862303949864693</v>
      </c>
      <c r="CD56" s="16" t="str">
        <f t="shared" si="35"/>
        <v>св.200</v>
      </c>
      <c r="CE56" s="20">
        <v>1546801.77</v>
      </c>
      <c r="CF56" s="20">
        <v>60149.54</v>
      </c>
      <c r="CG56" s="20">
        <v>112243.32</v>
      </c>
      <c r="CH56" s="16">
        <f t="shared" si="36"/>
        <v>3.888639201647668E-2</v>
      </c>
      <c r="CI56" s="16">
        <f t="shared" si="48"/>
        <v>0.53588525357232841</v>
      </c>
      <c r="CJ56" s="15">
        <v>60149.54</v>
      </c>
      <c r="CK56" s="15">
        <v>60149.54</v>
      </c>
      <c r="CL56" s="15">
        <v>112243.32</v>
      </c>
      <c r="CM56" s="16">
        <f t="shared" si="37"/>
        <v>1</v>
      </c>
      <c r="CN56" s="16">
        <f t="shared" si="38"/>
        <v>0.53588525357232841</v>
      </c>
      <c r="CO56" s="15">
        <v>1486652.23</v>
      </c>
      <c r="CP56" s="15">
        <v>0</v>
      </c>
      <c r="CQ56" s="15">
        <v>0</v>
      </c>
      <c r="CR56" s="16" t="str">
        <f t="shared" si="39"/>
        <v xml:space="preserve"> </v>
      </c>
      <c r="CS56" s="16" t="str">
        <f t="shared" si="40"/>
        <v xml:space="preserve"> </v>
      </c>
      <c r="CT56" s="15">
        <v>0</v>
      </c>
      <c r="CU56" s="15">
        <v>0</v>
      </c>
      <c r="CV56" s="15">
        <v>0</v>
      </c>
      <c r="CW56" s="30" t="str">
        <f t="shared" si="41"/>
        <v xml:space="preserve"> </v>
      </c>
      <c r="CX56" s="30" t="str">
        <f t="shared" si="42"/>
        <v xml:space="preserve"> </v>
      </c>
      <c r="CY56" s="15">
        <v>0</v>
      </c>
      <c r="CZ56" s="15">
        <v>0</v>
      </c>
      <c r="DA56" s="15">
        <v>0</v>
      </c>
      <c r="DB56" s="16" t="str">
        <f t="shared" si="20"/>
        <v xml:space="preserve"> </v>
      </c>
      <c r="DC56" s="16" t="str">
        <f t="shared" si="43"/>
        <v xml:space="preserve"> </v>
      </c>
      <c r="DD56" s="15">
        <v>38318.21</v>
      </c>
      <c r="DE56" s="15">
        <v>39084.339999999997</v>
      </c>
      <c r="DF56" s="15">
        <v>26252.5</v>
      </c>
      <c r="DG56" s="16">
        <f t="shared" si="21"/>
        <v>1.0199938880234749</v>
      </c>
      <c r="DH56" s="16">
        <f t="shared" si="44"/>
        <v>1.4887854490048567</v>
      </c>
      <c r="DI56" s="15">
        <v>0</v>
      </c>
      <c r="DJ56" s="15">
        <v>200</v>
      </c>
      <c r="DK56" s="16" t="str">
        <f>IF(DI56=0," ",IF(DI56/DJ56*100&gt;200,"св.200",DI56/DJ56))</f>
        <v xml:space="preserve"> </v>
      </c>
      <c r="DL56" s="15">
        <v>0</v>
      </c>
      <c r="DM56" s="15">
        <v>0</v>
      </c>
      <c r="DN56" s="15">
        <v>0</v>
      </c>
      <c r="DO56" s="16" t="str">
        <f t="shared" si="22"/>
        <v xml:space="preserve"> </v>
      </c>
      <c r="DP56" s="16" t="str">
        <f t="shared" ref="DP56:DP62" si="67">IF(DM56=0," ",IF(DM56/DN56*100&gt;200,"св.200",DM56/DN56))</f>
        <v xml:space="preserve"> </v>
      </c>
      <c r="DQ56" s="15">
        <v>890488.31999999995</v>
      </c>
      <c r="DR56" s="15">
        <v>832450.46</v>
      </c>
      <c r="DS56" s="15">
        <v>535916.26</v>
      </c>
      <c r="DT56" s="16">
        <f t="shared" si="23"/>
        <v>0.93482468136134567</v>
      </c>
      <c r="DU56" s="16"/>
    </row>
    <row r="57" spans="1:125" s="39" customFormat="1" ht="16.5" customHeight="1" outlineLevel="1" x14ac:dyDescent="0.25">
      <c r="A57" s="11">
        <v>44</v>
      </c>
      <c r="B57" s="5" t="s">
        <v>76</v>
      </c>
      <c r="C57" s="32">
        <v>61342204.939999998</v>
      </c>
      <c r="D57" s="32">
        <v>53815324.579999998</v>
      </c>
      <c r="E57" s="17">
        <v>41950763.069999993</v>
      </c>
      <c r="F57" s="18">
        <f t="shared" si="3"/>
        <v>0.8772968730523758</v>
      </c>
      <c r="G57" s="18">
        <f t="shared" si="4"/>
        <v>1.282821113175046</v>
      </c>
      <c r="H57" s="10">
        <v>54431557.490000002</v>
      </c>
      <c r="I57" s="14">
        <v>47006093.960000001</v>
      </c>
      <c r="J57" s="10">
        <v>39467521.659999996</v>
      </c>
      <c r="K57" s="18">
        <f t="shared" si="5"/>
        <v>0.86358164505279522</v>
      </c>
      <c r="L57" s="18">
        <f t="shared" si="6"/>
        <v>1.1910069845515607</v>
      </c>
      <c r="M57" s="23">
        <v>48855827.490000002</v>
      </c>
      <c r="N57" s="23">
        <v>44907074.170000002</v>
      </c>
      <c r="O57" s="56">
        <v>36508422.039999999</v>
      </c>
      <c r="P57" s="18">
        <f t="shared" si="7"/>
        <v>0.91917538760737916</v>
      </c>
      <c r="Q57" s="18">
        <f t="shared" si="8"/>
        <v>1.2300469771275824</v>
      </c>
      <c r="R57" s="23">
        <v>1225730</v>
      </c>
      <c r="S57" s="23">
        <v>1032177.58</v>
      </c>
      <c r="T57" s="56">
        <v>1017537.1</v>
      </c>
      <c r="U57" s="18">
        <f t="shared" si="9"/>
        <v>0.84209212469304007</v>
      </c>
      <c r="V57" s="18">
        <f t="shared" si="24"/>
        <v>1.0143881535130266</v>
      </c>
      <c r="W57" s="23">
        <v>0</v>
      </c>
      <c r="X57" s="23">
        <v>0</v>
      </c>
      <c r="Y57" s="56">
        <v>-2640</v>
      </c>
      <c r="Z57" s="18" t="str">
        <f t="shared" si="10"/>
        <v xml:space="preserve"> </v>
      </c>
      <c r="AA57" s="18">
        <f t="shared" si="25"/>
        <v>0</v>
      </c>
      <c r="AB57" s="23">
        <v>1750000</v>
      </c>
      <c r="AC57" s="23">
        <v>210355.13</v>
      </c>
      <c r="AD57" s="56">
        <v>353146.62</v>
      </c>
      <c r="AE57" s="18">
        <f t="shared" si="11"/>
        <v>0.12020293142857143</v>
      </c>
      <c r="AF57" s="18">
        <f t="shared" si="26"/>
        <v>0.59565947424330445</v>
      </c>
      <c r="AG57" s="23">
        <v>2600000</v>
      </c>
      <c r="AH57" s="23">
        <v>856487.08</v>
      </c>
      <c r="AI57" s="56">
        <v>1591055.9</v>
      </c>
      <c r="AJ57" s="18">
        <f t="shared" si="12"/>
        <v>0.32941810769230767</v>
      </c>
      <c r="AK57" s="18">
        <f t="shared" si="27"/>
        <v>0.53831363184662462</v>
      </c>
      <c r="AL57" s="23">
        <v>0</v>
      </c>
      <c r="AM57" s="23">
        <v>0</v>
      </c>
      <c r="AN57" s="56"/>
      <c r="AO57" s="18" t="str">
        <f t="shared" si="55"/>
        <v xml:space="preserve"> </v>
      </c>
      <c r="AP57" s="18" t="str">
        <f t="shared" si="28"/>
        <v xml:space="preserve"> </v>
      </c>
      <c r="AQ57" s="6">
        <v>6910647.4500000002</v>
      </c>
      <c r="AR57" s="6">
        <v>6809230.6199999992</v>
      </c>
      <c r="AS57" s="6">
        <v>2483241.4099999997</v>
      </c>
      <c r="AT57" s="18">
        <f t="shared" si="13"/>
        <v>0.98532455450321066</v>
      </c>
      <c r="AU57" s="18" t="str">
        <f t="shared" si="66"/>
        <v>св.200</v>
      </c>
      <c r="AV57" s="23">
        <v>1311880.99</v>
      </c>
      <c r="AW57" s="23">
        <v>1322316.8600000001</v>
      </c>
      <c r="AX57" s="56">
        <v>1697413.82</v>
      </c>
      <c r="AY57" s="18">
        <f t="shared" si="14"/>
        <v>1.0079548907862443</v>
      </c>
      <c r="AZ57" s="18">
        <f t="shared" si="29"/>
        <v>0.77901855423799959</v>
      </c>
      <c r="BA57" s="23">
        <v>22600</v>
      </c>
      <c r="BB57" s="23">
        <v>15441.49</v>
      </c>
      <c r="BC57" s="56">
        <v>48818.5</v>
      </c>
      <c r="BD57" s="18">
        <f t="shared" si="30"/>
        <v>0.68325176991150438</v>
      </c>
      <c r="BE57" s="18">
        <f t="shared" si="31"/>
        <v>0.31630406505730407</v>
      </c>
      <c r="BF57" s="23">
        <v>0</v>
      </c>
      <c r="BG57" s="23">
        <v>0</v>
      </c>
      <c r="BH57" s="56"/>
      <c r="BI57" s="18" t="str">
        <f t="shared" si="15"/>
        <v xml:space="preserve"> </v>
      </c>
      <c r="BJ57" s="18" t="str">
        <f t="shared" si="32"/>
        <v xml:space="preserve"> </v>
      </c>
      <c r="BK57" s="23">
        <v>0</v>
      </c>
      <c r="BL57" s="23">
        <v>0</v>
      </c>
      <c r="BM57" s="56"/>
      <c r="BN57" s="18" t="str">
        <f t="shared" si="63"/>
        <v xml:space="preserve"> </v>
      </c>
      <c r="BO57" s="18" t="str">
        <f t="shared" si="33"/>
        <v xml:space="preserve"> </v>
      </c>
      <c r="BP57" s="23">
        <v>284000</v>
      </c>
      <c r="BQ57" s="23">
        <v>190767.95</v>
      </c>
      <c r="BR57" s="56">
        <v>289213.34999999998</v>
      </c>
      <c r="BS57" s="18">
        <f t="shared" si="16"/>
        <v>0.67171813380281697</v>
      </c>
      <c r="BT57" s="18">
        <f t="shared" si="17"/>
        <v>0.65960976559346252</v>
      </c>
      <c r="BU57" s="23">
        <v>10000</v>
      </c>
      <c r="BV57" s="23">
        <v>4050</v>
      </c>
      <c r="BW57" s="56">
        <v>5550</v>
      </c>
      <c r="BX57" s="18">
        <f t="shared" si="18"/>
        <v>0.40500000000000003</v>
      </c>
      <c r="BY57" s="18">
        <f t="shared" si="34"/>
        <v>0.72972972972972971</v>
      </c>
      <c r="BZ57" s="23">
        <v>4951900</v>
      </c>
      <c r="CA57" s="23">
        <v>4951900</v>
      </c>
      <c r="CB57" s="56">
        <v>38060</v>
      </c>
      <c r="CC57" s="18">
        <f t="shared" si="19"/>
        <v>1</v>
      </c>
      <c r="CD57" s="18" t="str">
        <f t="shared" si="35"/>
        <v>св.200</v>
      </c>
      <c r="CE57" s="17">
        <v>60149.54</v>
      </c>
      <c r="CF57" s="17">
        <v>60149.54</v>
      </c>
      <c r="CG57" s="17">
        <v>112243.32</v>
      </c>
      <c r="CH57" s="24">
        <f t="shared" si="36"/>
        <v>1</v>
      </c>
      <c r="CI57" s="18">
        <f t="shared" si="48"/>
        <v>0.53588525357232841</v>
      </c>
      <c r="CJ57" s="23">
        <v>60149.54</v>
      </c>
      <c r="CK57" s="23">
        <v>60149.54</v>
      </c>
      <c r="CL57" s="56">
        <v>112243.32</v>
      </c>
      <c r="CM57" s="18">
        <f t="shared" si="37"/>
        <v>1</v>
      </c>
      <c r="CN57" s="18">
        <f t="shared" si="38"/>
        <v>0.53588525357232841</v>
      </c>
      <c r="CO57" s="23">
        <v>0</v>
      </c>
      <c r="CP57" s="23">
        <v>0</v>
      </c>
      <c r="CQ57" s="56"/>
      <c r="CR57" s="18" t="str">
        <f t="shared" si="39"/>
        <v xml:space="preserve"> </v>
      </c>
      <c r="CS57" s="18" t="str">
        <f t="shared" si="40"/>
        <v xml:space="preserve"> </v>
      </c>
      <c r="CT57" s="23">
        <v>0</v>
      </c>
      <c r="CU57" s="23">
        <v>0</v>
      </c>
      <c r="CV57" s="56"/>
      <c r="CW57" s="18" t="str">
        <f t="shared" si="41"/>
        <v xml:space="preserve"> </v>
      </c>
      <c r="CX57" s="18" t="str">
        <f t="shared" si="42"/>
        <v xml:space="preserve"> </v>
      </c>
      <c r="CY57" s="23">
        <v>0</v>
      </c>
      <c r="CZ57" s="23">
        <v>0</v>
      </c>
      <c r="DA57" s="56"/>
      <c r="DB57" s="18" t="str">
        <f t="shared" si="20"/>
        <v xml:space="preserve"> </v>
      </c>
      <c r="DC57" s="18" t="str">
        <f t="shared" si="43"/>
        <v xml:space="preserve"> </v>
      </c>
      <c r="DD57" s="23">
        <v>8986.7999999999993</v>
      </c>
      <c r="DE57" s="23">
        <v>9752.93</v>
      </c>
      <c r="DF57" s="56">
        <v>16828.57</v>
      </c>
      <c r="DG57" s="18">
        <f t="shared" si="21"/>
        <v>1.0852505897538613</v>
      </c>
      <c r="DH57" s="18">
        <f t="shared" si="44"/>
        <v>0.57954597449456491</v>
      </c>
      <c r="DI57" s="23">
        <v>0</v>
      </c>
      <c r="DJ57" s="56"/>
      <c r="DK57" s="18" t="str">
        <f t="shared" si="45"/>
        <v xml:space="preserve"> </v>
      </c>
      <c r="DL57" s="23">
        <v>0</v>
      </c>
      <c r="DM57" s="23">
        <v>0</v>
      </c>
      <c r="DN57" s="56"/>
      <c r="DO57" s="18" t="str">
        <f t="shared" si="22"/>
        <v xml:space="preserve"> </v>
      </c>
      <c r="DP57" s="18" t="str">
        <f t="shared" si="67"/>
        <v xml:space="preserve"> </v>
      </c>
      <c r="DQ57" s="23">
        <v>261130.12</v>
      </c>
      <c r="DR57" s="23">
        <v>254851.85</v>
      </c>
      <c r="DS57" s="56">
        <v>275141.2</v>
      </c>
      <c r="DT57" s="18">
        <f t="shared" si="23"/>
        <v>0.97595731200981339</v>
      </c>
      <c r="DU57" s="18"/>
    </row>
    <row r="58" spans="1:125" s="39" customFormat="1" ht="15.75" customHeight="1" outlineLevel="1" x14ac:dyDescent="0.25">
      <c r="A58" s="11">
        <f>A57+1</f>
        <v>45</v>
      </c>
      <c r="B58" s="5" t="s">
        <v>58</v>
      </c>
      <c r="C58" s="17">
        <v>762243.63</v>
      </c>
      <c r="D58" s="17">
        <v>498105.66</v>
      </c>
      <c r="E58" s="17">
        <v>461289</v>
      </c>
      <c r="F58" s="18">
        <f t="shared" si="3"/>
        <v>0.65347303722302008</v>
      </c>
      <c r="G58" s="18">
        <f t="shared" si="4"/>
        <v>1.0798125686933786</v>
      </c>
      <c r="H58" s="10">
        <v>389500</v>
      </c>
      <c r="I58" s="14">
        <v>227112.63</v>
      </c>
      <c r="J58" s="10">
        <v>268864.84999999998</v>
      </c>
      <c r="K58" s="18">
        <f t="shared" si="5"/>
        <v>0.5830876251604622</v>
      </c>
      <c r="L58" s="18">
        <f t="shared" si="6"/>
        <v>0.84470926564033944</v>
      </c>
      <c r="M58" s="23">
        <v>87500</v>
      </c>
      <c r="N58" s="23">
        <v>63970.23</v>
      </c>
      <c r="O58" s="56">
        <v>67107.62</v>
      </c>
      <c r="P58" s="18">
        <f t="shared" si="7"/>
        <v>0.73108834285714286</v>
      </c>
      <c r="Q58" s="18">
        <f t="shared" si="8"/>
        <v>0.95324837924515882</v>
      </c>
      <c r="R58" s="23">
        <v>0</v>
      </c>
      <c r="S58" s="23">
        <v>0</v>
      </c>
      <c r="T58" s="56"/>
      <c r="U58" s="18" t="str">
        <f t="shared" si="9"/>
        <v xml:space="preserve"> </v>
      </c>
      <c r="V58" s="18" t="str">
        <f t="shared" ref="V58:V62" si="68">IF(S58=0," ",IF(S58/T58*100&gt;200,"св.200",S58/T58))</f>
        <v xml:space="preserve"> </v>
      </c>
      <c r="W58" s="23">
        <v>0</v>
      </c>
      <c r="X58" s="23">
        <v>0</v>
      </c>
      <c r="Y58" s="56"/>
      <c r="Z58" s="18" t="str">
        <f t="shared" si="10"/>
        <v xml:space="preserve"> </v>
      </c>
      <c r="AA58" s="18" t="str">
        <f t="shared" si="25"/>
        <v xml:space="preserve"> </v>
      </c>
      <c r="AB58" s="23">
        <v>55000</v>
      </c>
      <c r="AC58" s="23">
        <v>13833.74</v>
      </c>
      <c r="AD58" s="56">
        <v>22797.22</v>
      </c>
      <c r="AE58" s="18">
        <f t="shared" si="11"/>
        <v>0.25152254545454544</v>
      </c>
      <c r="AF58" s="18">
        <f t="shared" si="26"/>
        <v>0.60681697154302139</v>
      </c>
      <c r="AG58" s="23">
        <v>237000</v>
      </c>
      <c r="AH58" s="23">
        <v>148108.66</v>
      </c>
      <c r="AI58" s="56">
        <v>173960.01</v>
      </c>
      <c r="AJ58" s="18">
        <f t="shared" si="12"/>
        <v>0.6249310548523207</v>
      </c>
      <c r="AK58" s="18">
        <f t="shared" si="27"/>
        <v>0.85139486943004883</v>
      </c>
      <c r="AL58" s="23">
        <v>10000</v>
      </c>
      <c r="AM58" s="23">
        <v>1200</v>
      </c>
      <c r="AN58" s="56">
        <v>5000</v>
      </c>
      <c r="AO58" s="18">
        <f t="shared" si="55"/>
        <v>0.12</v>
      </c>
      <c r="AP58" s="18">
        <f t="shared" si="28"/>
        <v>0.24</v>
      </c>
      <c r="AQ58" s="6">
        <v>372743.63</v>
      </c>
      <c r="AR58" s="6">
        <v>270993.02999999997</v>
      </c>
      <c r="AS58" s="6">
        <v>192424.15000000002</v>
      </c>
      <c r="AT58" s="18">
        <f t="shared" si="13"/>
        <v>0.72702256508045482</v>
      </c>
      <c r="AU58" s="18">
        <f t="shared" si="66"/>
        <v>1.4083109110784688</v>
      </c>
      <c r="AV58" s="23">
        <v>0</v>
      </c>
      <c r="AW58" s="23">
        <v>0</v>
      </c>
      <c r="AX58" s="56"/>
      <c r="AY58" s="18" t="str">
        <f t="shared" si="14"/>
        <v xml:space="preserve"> </v>
      </c>
      <c r="AZ58" s="18" t="str">
        <f t="shared" si="29"/>
        <v xml:space="preserve"> </v>
      </c>
      <c r="BA58" s="23">
        <v>0</v>
      </c>
      <c r="BB58" s="23">
        <v>0</v>
      </c>
      <c r="BC58" s="56"/>
      <c r="BD58" s="18" t="str">
        <f t="shared" si="30"/>
        <v xml:space="preserve"> </v>
      </c>
      <c r="BE58" s="18" t="str">
        <f t="shared" si="31"/>
        <v xml:space="preserve"> </v>
      </c>
      <c r="BF58" s="23">
        <v>60000</v>
      </c>
      <c r="BG58" s="23">
        <v>54134.1</v>
      </c>
      <c r="BH58" s="56">
        <v>34252.83</v>
      </c>
      <c r="BI58" s="18">
        <f t="shared" si="15"/>
        <v>0.90223500000000001</v>
      </c>
      <c r="BJ58" s="18">
        <f t="shared" si="32"/>
        <v>1.580427077120343</v>
      </c>
      <c r="BK58" s="23">
        <v>0</v>
      </c>
      <c r="BL58" s="23">
        <v>0</v>
      </c>
      <c r="BM58" s="56"/>
      <c r="BN58" s="18" t="str">
        <f t="shared" si="63"/>
        <v xml:space="preserve"> </v>
      </c>
      <c r="BO58" s="18" t="str">
        <f t="shared" si="33"/>
        <v xml:space="preserve"> </v>
      </c>
      <c r="BP58" s="23">
        <v>210000</v>
      </c>
      <c r="BQ58" s="23">
        <v>136718.92000000001</v>
      </c>
      <c r="BR58" s="56">
        <v>109350.82</v>
      </c>
      <c r="BS58" s="18">
        <f t="shared" si="16"/>
        <v>0.65104247619047628</v>
      </c>
      <c r="BT58" s="18">
        <f t="shared" si="17"/>
        <v>1.2502779585923545</v>
      </c>
      <c r="BU58" s="23">
        <v>0</v>
      </c>
      <c r="BV58" s="23">
        <v>0</v>
      </c>
      <c r="BW58" s="56"/>
      <c r="BX58" s="18" t="str">
        <f t="shared" si="18"/>
        <v xml:space="preserve"> </v>
      </c>
      <c r="BY58" s="18" t="str">
        <f t="shared" si="34"/>
        <v xml:space="preserve"> </v>
      </c>
      <c r="BZ58" s="23">
        <v>0</v>
      </c>
      <c r="CA58" s="23">
        <v>0</v>
      </c>
      <c r="CB58" s="56"/>
      <c r="CC58" s="18" t="str">
        <f t="shared" si="19"/>
        <v xml:space="preserve"> </v>
      </c>
      <c r="CD58" s="18" t="str">
        <f t="shared" si="35"/>
        <v xml:space="preserve"> </v>
      </c>
      <c r="CE58" s="17">
        <v>0</v>
      </c>
      <c r="CF58" s="17">
        <v>0</v>
      </c>
      <c r="CG58" s="17">
        <v>0</v>
      </c>
      <c r="CH58" s="24" t="str">
        <f t="shared" si="36"/>
        <v xml:space="preserve"> </v>
      </c>
      <c r="CI58" s="18" t="str">
        <f t="shared" si="48"/>
        <v xml:space="preserve"> </v>
      </c>
      <c r="CJ58" s="23">
        <v>0</v>
      </c>
      <c r="CK58" s="23">
        <v>0</v>
      </c>
      <c r="CL58" s="56"/>
      <c r="CM58" s="18" t="str">
        <f t="shared" si="37"/>
        <v xml:space="preserve"> </v>
      </c>
      <c r="CN58" s="18" t="str">
        <f t="shared" si="38"/>
        <v xml:space="preserve"> </v>
      </c>
      <c r="CO58" s="23">
        <v>0</v>
      </c>
      <c r="CP58" s="23">
        <v>0</v>
      </c>
      <c r="CQ58" s="56"/>
      <c r="CR58" s="18" t="str">
        <f t="shared" si="39"/>
        <v xml:space="preserve"> </v>
      </c>
      <c r="CS58" s="18" t="str">
        <f t="shared" si="40"/>
        <v xml:space="preserve"> </v>
      </c>
      <c r="CT58" s="23">
        <v>0</v>
      </c>
      <c r="CU58" s="23">
        <v>0</v>
      </c>
      <c r="CV58" s="56"/>
      <c r="CW58" s="18" t="str">
        <f t="shared" si="41"/>
        <v xml:space="preserve"> </v>
      </c>
      <c r="CX58" s="18" t="str">
        <f t="shared" si="42"/>
        <v xml:space="preserve"> </v>
      </c>
      <c r="CY58" s="23">
        <v>0</v>
      </c>
      <c r="CZ58" s="23">
        <v>0</v>
      </c>
      <c r="DA58" s="56"/>
      <c r="DB58" s="18" t="str">
        <f t="shared" si="20"/>
        <v xml:space="preserve"> </v>
      </c>
      <c r="DC58" s="18" t="str">
        <f t="shared" si="43"/>
        <v xml:space="preserve"> </v>
      </c>
      <c r="DD58" s="23">
        <v>0</v>
      </c>
      <c r="DE58" s="23">
        <v>0</v>
      </c>
      <c r="DF58" s="56"/>
      <c r="DG58" s="18" t="str">
        <f t="shared" si="21"/>
        <v xml:space="preserve"> </v>
      </c>
      <c r="DH58" s="18" t="str">
        <f t="shared" si="44"/>
        <v xml:space="preserve"> </v>
      </c>
      <c r="DI58" s="23">
        <v>0</v>
      </c>
      <c r="DJ58" s="56"/>
      <c r="DK58" s="18" t="str">
        <f t="shared" si="45"/>
        <v xml:space="preserve"> </v>
      </c>
      <c r="DL58" s="23">
        <v>0</v>
      </c>
      <c r="DM58" s="23">
        <v>0</v>
      </c>
      <c r="DN58" s="56"/>
      <c r="DO58" s="18" t="str">
        <f t="shared" si="22"/>
        <v xml:space="preserve"> </v>
      </c>
      <c r="DP58" s="18" t="str">
        <f t="shared" si="67"/>
        <v xml:space="preserve"> </v>
      </c>
      <c r="DQ58" s="23">
        <v>102743.63</v>
      </c>
      <c r="DR58" s="23">
        <v>80140.009999999995</v>
      </c>
      <c r="DS58" s="56">
        <v>48820.5</v>
      </c>
      <c r="DT58" s="18">
        <f t="shared" si="23"/>
        <v>0.77999979171458111</v>
      </c>
      <c r="DU58" s="18"/>
    </row>
    <row r="59" spans="1:125" s="39" customFormat="1" ht="16.5" customHeight="1" outlineLevel="1" x14ac:dyDescent="0.25">
      <c r="A59" s="11">
        <f t="shared" ref="A59:A62" si="69">A58+1</f>
        <v>46</v>
      </c>
      <c r="B59" s="5" t="s">
        <v>62</v>
      </c>
      <c r="C59" s="17">
        <v>2092618.18</v>
      </c>
      <c r="D59" s="17">
        <v>1277234.8</v>
      </c>
      <c r="E59" s="17">
        <v>630153.96</v>
      </c>
      <c r="F59" s="18">
        <f t="shared" si="3"/>
        <v>0.61035252976727938</v>
      </c>
      <c r="G59" s="18" t="str">
        <f t="shared" si="4"/>
        <v>св.200</v>
      </c>
      <c r="H59" s="10">
        <v>1048400</v>
      </c>
      <c r="I59" s="14">
        <v>298370.07999999996</v>
      </c>
      <c r="J59" s="10">
        <v>352160.41</v>
      </c>
      <c r="K59" s="18">
        <f t="shared" si="5"/>
        <v>0.28459565051507052</v>
      </c>
      <c r="L59" s="18">
        <f t="shared" si="6"/>
        <v>0.84725616942574544</v>
      </c>
      <c r="M59" s="23">
        <v>177400</v>
      </c>
      <c r="N59" s="23">
        <v>96643.839999999997</v>
      </c>
      <c r="O59" s="56">
        <v>76684.37</v>
      </c>
      <c r="P59" s="18">
        <f t="shared" si="7"/>
        <v>0.54477925591882748</v>
      </c>
      <c r="Q59" s="18">
        <f t="shared" si="8"/>
        <v>1.2602808108092953</v>
      </c>
      <c r="R59" s="23">
        <v>0</v>
      </c>
      <c r="S59" s="23">
        <v>0</v>
      </c>
      <c r="T59" s="56"/>
      <c r="U59" s="18" t="str">
        <f t="shared" si="9"/>
        <v xml:space="preserve"> </v>
      </c>
      <c r="V59" s="18" t="str">
        <f t="shared" si="68"/>
        <v xml:space="preserve"> </v>
      </c>
      <c r="W59" s="23">
        <v>9000</v>
      </c>
      <c r="X59" s="23">
        <v>14060.53</v>
      </c>
      <c r="Y59" s="56">
        <v>8302.67</v>
      </c>
      <c r="Z59" s="18">
        <f t="shared" si="10"/>
        <v>1.5622811111111112</v>
      </c>
      <c r="AA59" s="18">
        <f t="shared" si="25"/>
        <v>1.6934949841436551</v>
      </c>
      <c r="AB59" s="23">
        <v>155000</v>
      </c>
      <c r="AC59" s="23">
        <v>62544.72</v>
      </c>
      <c r="AD59" s="56">
        <v>64693.599999999999</v>
      </c>
      <c r="AE59" s="18">
        <f t="shared" si="11"/>
        <v>0.40351432258064518</v>
      </c>
      <c r="AF59" s="18">
        <f t="shared" si="26"/>
        <v>0.9667837313119072</v>
      </c>
      <c r="AG59" s="23">
        <v>685000</v>
      </c>
      <c r="AH59" s="23">
        <v>112920.99</v>
      </c>
      <c r="AI59" s="56">
        <v>188879.77</v>
      </c>
      <c r="AJ59" s="18">
        <f t="shared" si="12"/>
        <v>0.16484816058394161</v>
      </c>
      <c r="AK59" s="18">
        <f t="shared" si="27"/>
        <v>0.59784586777080473</v>
      </c>
      <c r="AL59" s="23">
        <v>22000</v>
      </c>
      <c r="AM59" s="23">
        <v>12200</v>
      </c>
      <c r="AN59" s="56">
        <v>13600</v>
      </c>
      <c r="AO59" s="18">
        <f t="shared" si="55"/>
        <v>0.55454545454545456</v>
      </c>
      <c r="AP59" s="18">
        <f t="shared" si="28"/>
        <v>0.8970588235294118</v>
      </c>
      <c r="AQ59" s="6">
        <v>1044218.1799999999</v>
      </c>
      <c r="AR59" s="6">
        <v>978864.72</v>
      </c>
      <c r="AS59" s="6">
        <v>277993.55</v>
      </c>
      <c r="AT59" s="18">
        <f t="shared" si="13"/>
        <v>0.93741397990216957</v>
      </c>
      <c r="AU59" s="18" t="str">
        <f t="shared" si="66"/>
        <v>св.200</v>
      </c>
      <c r="AV59" s="23">
        <v>0</v>
      </c>
      <c r="AW59" s="23">
        <v>0</v>
      </c>
      <c r="AX59" s="56"/>
      <c r="AY59" s="18" t="str">
        <f t="shared" si="14"/>
        <v xml:space="preserve"> </v>
      </c>
      <c r="AZ59" s="18" t="str">
        <f t="shared" si="29"/>
        <v xml:space="preserve"> </v>
      </c>
      <c r="BA59" s="23">
        <v>0.33</v>
      </c>
      <c r="BB59" s="23">
        <v>0</v>
      </c>
      <c r="BC59" s="56">
        <v>0.33</v>
      </c>
      <c r="BD59" s="18" t="str">
        <f t="shared" si="30"/>
        <v xml:space="preserve"> </v>
      </c>
      <c r="BE59" s="18">
        <f t="shared" si="31"/>
        <v>0</v>
      </c>
      <c r="BF59" s="23">
        <v>290000</v>
      </c>
      <c r="BG59" s="23">
        <v>224645.49</v>
      </c>
      <c r="BH59" s="56">
        <v>221092.22</v>
      </c>
      <c r="BI59" s="18">
        <f t="shared" si="15"/>
        <v>0.7746396206896552</v>
      </c>
      <c r="BJ59" s="18">
        <f t="shared" si="32"/>
        <v>1.0160714384251059</v>
      </c>
      <c r="BK59" s="23">
        <v>0</v>
      </c>
      <c r="BL59" s="23">
        <v>0</v>
      </c>
      <c r="BM59" s="56"/>
      <c r="BN59" s="18" t="str">
        <f t="shared" si="63"/>
        <v xml:space="preserve"> </v>
      </c>
      <c r="BO59" s="18" t="str">
        <f t="shared" si="33"/>
        <v xml:space="preserve"> </v>
      </c>
      <c r="BP59" s="23">
        <v>0</v>
      </c>
      <c r="BQ59" s="23">
        <v>0</v>
      </c>
      <c r="BR59" s="56"/>
      <c r="BS59" s="18" t="str">
        <f t="shared" si="16"/>
        <v xml:space="preserve"> </v>
      </c>
      <c r="BT59" s="18" t="str">
        <f t="shared" si="17"/>
        <v xml:space="preserve"> </v>
      </c>
      <c r="BU59" s="23">
        <v>625659.82999999996</v>
      </c>
      <c r="BV59" s="23">
        <v>625659.82999999996</v>
      </c>
      <c r="BW59" s="56"/>
      <c r="BX59" s="18">
        <f t="shared" si="18"/>
        <v>1</v>
      </c>
      <c r="BY59" s="18" t="str">
        <f t="shared" si="34"/>
        <v xml:space="preserve"> </v>
      </c>
      <c r="BZ59" s="23">
        <v>0</v>
      </c>
      <c r="CA59" s="23">
        <v>0</v>
      </c>
      <c r="CB59" s="56"/>
      <c r="CC59" s="18" t="str">
        <f t="shared" si="19"/>
        <v xml:space="preserve"> </v>
      </c>
      <c r="CD59" s="18" t="str">
        <f t="shared" si="35"/>
        <v xml:space="preserve"> </v>
      </c>
      <c r="CE59" s="17">
        <v>0</v>
      </c>
      <c r="CF59" s="17">
        <v>0</v>
      </c>
      <c r="CG59" s="17">
        <v>0</v>
      </c>
      <c r="CH59" s="24" t="str">
        <f t="shared" si="36"/>
        <v xml:space="preserve"> </v>
      </c>
      <c r="CI59" s="18" t="str">
        <f t="shared" si="48"/>
        <v xml:space="preserve"> </v>
      </c>
      <c r="CJ59" s="23">
        <v>0</v>
      </c>
      <c r="CK59" s="23">
        <v>0</v>
      </c>
      <c r="CL59" s="56"/>
      <c r="CM59" s="18" t="str">
        <f t="shared" si="37"/>
        <v xml:space="preserve"> </v>
      </c>
      <c r="CN59" s="18" t="str">
        <f t="shared" si="38"/>
        <v xml:space="preserve"> </v>
      </c>
      <c r="CO59" s="23">
        <v>0</v>
      </c>
      <c r="CP59" s="23">
        <v>0</v>
      </c>
      <c r="CQ59" s="56"/>
      <c r="CR59" s="18" t="str">
        <f t="shared" si="39"/>
        <v xml:space="preserve"> </v>
      </c>
      <c r="CS59" s="18" t="str">
        <f t="shared" si="40"/>
        <v xml:space="preserve"> </v>
      </c>
      <c r="CT59" s="23">
        <v>0</v>
      </c>
      <c r="CU59" s="23">
        <v>0</v>
      </c>
      <c r="CV59" s="56"/>
      <c r="CW59" s="18" t="str">
        <f t="shared" si="41"/>
        <v xml:space="preserve"> </v>
      </c>
      <c r="CX59" s="18" t="str">
        <f t="shared" si="42"/>
        <v xml:space="preserve"> </v>
      </c>
      <c r="CY59" s="23">
        <v>0</v>
      </c>
      <c r="CZ59" s="23">
        <v>0</v>
      </c>
      <c r="DA59" s="56"/>
      <c r="DB59" s="18" t="str">
        <f t="shared" si="20"/>
        <v xml:space="preserve"> </v>
      </c>
      <c r="DC59" s="18" t="str">
        <f t="shared" si="43"/>
        <v xml:space="preserve"> </v>
      </c>
      <c r="DD59" s="23">
        <v>0</v>
      </c>
      <c r="DE59" s="23">
        <v>0</v>
      </c>
      <c r="DF59" s="56"/>
      <c r="DG59" s="18" t="str">
        <f t="shared" si="21"/>
        <v xml:space="preserve"> </v>
      </c>
      <c r="DH59" s="18" t="str">
        <f t="shared" si="44"/>
        <v xml:space="preserve"> </v>
      </c>
      <c r="DI59" s="23">
        <v>0</v>
      </c>
      <c r="DJ59" s="56">
        <v>200</v>
      </c>
      <c r="DK59" s="18">
        <f t="shared" si="45"/>
        <v>0</v>
      </c>
      <c r="DL59" s="23">
        <v>0</v>
      </c>
      <c r="DM59" s="23">
        <v>0</v>
      </c>
      <c r="DN59" s="56"/>
      <c r="DO59" s="18" t="str">
        <f t="shared" si="22"/>
        <v xml:space="preserve"> </v>
      </c>
      <c r="DP59" s="18" t="str">
        <f t="shared" si="67"/>
        <v xml:space="preserve"> </v>
      </c>
      <c r="DQ59" s="23">
        <v>128558.02</v>
      </c>
      <c r="DR59" s="23">
        <v>128559.4</v>
      </c>
      <c r="DS59" s="56">
        <v>56701</v>
      </c>
      <c r="DT59" s="18">
        <f t="shared" si="23"/>
        <v>1.0000107344528175</v>
      </c>
      <c r="DU59" s="18"/>
    </row>
    <row r="60" spans="1:125" s="39" customFormat="1" ht="15.75" customHeight="1" outlineLevel="1" x14ac:dyDescent="0.25">
      <c r="A60" s="11">
        <f t="shared" si="69"/>
        <v>47</v>
      </c>
      <c r="B60" s="5" t="s">
        <v>24</v>
      </c>
      <c r="C60" s="17">
        <v>1348770.2</v>
      </c>
      <c r="D60" s="17">
        <v>1191594.33</v>
      </c>
      <c r="E60" s="17">
        <v>348362.08999999997</v>
      </c>
      <c r="F60" s="18">
        <f t="shared" si="3"/>
        <v>0.88346727263102354</v>
      </c>
      <c r="G60" s="18" t="str">
        <f t="shared" si="4"/>
        <v>св.200</v>
      </c>
      <c r="H60" s="10">
        <v>1184380.8999999999</v>
      </c>
      <c r="I60" s="14">
        <v>1033384.03</v>
      </c>
      <c r="J60" s="10">
        <v>337818.58999999997</v>
      </c>
      <c r="K60" s="18">
        <f t="shared" si="5"/>
        <v>0.8725098741460624</v>
      </c>
      <c r="L60" s="18" t="str">
        <f t="shared" si="6"/>
        <v>св.200</v>
      </c>
      <c r="M60" s="23">
        <v>116000</v>
      </c>
      <c r="N60" s="23">
        <v>74909.37</v>
      </c>
      <c r="O60" s="56">
        <v>76547.100000000006</v>
      </c>
      <c r="P60" s="18">
        <f t="shared" si="7"/>
        <v>0.64577043103448273</v>
      </c>
      <c r="Q60" s="18">
        <f t="shared" si="8"/>
        <v>0.9786049373522967</v>
      </c>
      <c r="R60" s="23">
        <v>0</v>
      </c>
      <c r="S60" s="23">
        <v>0</v>
      </c>
      <c r="T60" s="56"/>
      <c r="U60" s="18" t="str">
        <f t="shared" si="9"/>
        <v xml:space="preserve"> </v>
      </c>
      <c r="V60" s="18" t="str">
        <f t="shared" si="68"/>
        <v xml:space="preserve"> </v>
      </c>
      <c r="W60" s="23">
        <v>0</v>
      </c>
      <c r="X60" s="23">
        <v>0</v>
      </c>
      <c r="Y60" s="56"/>
      <c r="Z60" s="18" t="str">
        <f t="shared" si="10"/>
        <v xml:space="preserve"> </v>
      </c>
      <c r="AA60" s="18" t="str">
        <f t="shared" si="25"/>
        <v xml:space="preserve"> </v>
      </c>
      <c r="AB60" s="23">
        <v>65668.59</v>
      </c>
      <c r="AC60" s="23">
        <v>23596.92</v>
      </c>
      <c r="AD60" s="56">
        <v>9835.25</v>
      </c>
      <c r="AE60" s="18">
        <f t="shared" si="11"/>
        <v>0.35933343475168267</v>
      </c>
      <c r="AF60" s="18" t="str">
        <f t="shared" si="26"/>
        <v>св.200</v>
      </c>
      <c r="AG60" s="23">
        <v>996712.31</v>
      </c>
      <c r="AH60" s="23">
        <v>933877.74</v>
      </c>
      <c r="AI60" s="56">
        <v>250036.24</v>
      </c>
      <c r="AJ60" s="18">
        <f t="shared" si="12"/>
        <v>0.93695816799934972</v>
      </c>
      <c r="AK60" s="18" t="str">
        <f t="shared" si="27"/>
        <v>св.200</v>
      </c>
      <c r="AL60" s="23">
        <v>6000</v>
      </c>
      <c r="AM60" s="23">
        <v>1000</v>
      </c>
      <c r="AN60" s="56">
        <v>1400</v>
      </c>
      <c r="AO60" s="18">
        <f t="shared" si="55"/>
        <v>0.16666666666666666</v>
      </c>
      <c r="AP60" s="18">
        <f t="shared" si="28"/>
        <v>0.7142857142857143</v>
      </c>
      <c r="AQ60" s="6">
        <v>164389.29999999999</v>
      </c>
      <c r="AR60" s="6">
        <v>158210.29999999999</v>
      </c>
      <c r="AS60" s="6">
        <v>10543.5</v>
      </c>
      <c r="AT60" s="18">
        <f t="shared" si="13"/>
        <v>0.96241239545396207</v>
      </c>
      <c r="AU60" s="18" t="str">
        <f t="shared" si="66"/>
        <v>св.200</v>
      </c>
      <c r="AV60" s="23">
        <v>0</v>
      </c>
      <c r="AW60" s="23">
        <v>0</v>
      </c>
      <c r="AX60" s="56"/>
      <c r="AY60" s="18" t="str">
        <f t="shared" si="14"/>
        <v xml:space="preserve"> </v>
      </c>
      <c r="AZ60" s="18" t="str">
        <f t="shared" si="29"/>
        <v xml:space="preserve"> </v>
      </c>
      <c r="BA60" s="23">
        <v>0</v>
      </c>
      <c r="BB60" s="23">
        <v>0</v>
      </c>
      <c r="BC60" s="56"/>
      <c r="BD60" s="18" t="str">
        <f t="shared" si="30"/>
        <v xml:space="preserve"> </v>
      </c>
      <c r="BE60" s="18" t="str">
        <f t="shared" si="31"/>
        <v xml:space="preserve"> </v>
      </c>
      <c r="BF60" s="23">
        <v>13208</v>
      </c>
      <c r="BG60" s="23">
        <v>7029</v>
      </c>
      <c r="BH60" s="56">
        <v>10543.5</v>
      </c>
      <c r="BI60" s="18">
        <f t="shared" si="15"/>
        <v>0.53217746820109024</v>
      </c>
      <c r="BJ60" s="18">
        <f t="shared" si="32"/>
        <v>0.66666666666666663</v>
      </c>
      <c r="BK60" s="23">
        <v>0</v>
      </c>
      <c r="BL60" s="23">
        <v>0</v>
      </c>
      <c r="BM60" s="56"/>
      <c r="BN60" s="18" t="str">
        <f t="shared" si="63"/>
        <v xml:space="preserve"> </v>
      </c>
      <c r="BO60" s="18" t="str">
        <f t="shared" si="33"/>
        <v xml:space="preserve"> </v>
      </c>
      <c r="BP60" s="23">
        <v>0</v>
      </c>
      <c r="BQ60" s="23">
        <v>0</v>
      </c>
      <c r="BR60" s="56"/>
      <c r="BS60" s="18" t="str">
        <f t="shared" si="16"/>
        <v xml:space="preserve"> </v>
      </c>
      <c r="BT60" s="18" t="str">
        <f t="shared" si="17"/>
        <v xml:space="preserve"> </v>
      </c>
      <c r="BU60" s="23">
        <v>0</v>
      </c>
      <c r="BV60" s="23">
        <v>0</v>
      </c>
      <c r="BW60" s="56"/>
      <c r="BX60" s="18" t="str">
        <f t="shared" si="18"/>
        <v xml:space="preserve"> </v>
      </c>
      <c r="BY60" s="18" t="str">
        <f t="shared" si="34"/>
        <v xml:space="preserve"> </v>
      </c>
      <c r="BZ60" s="23">
        <v>0</v>
      </c>
      <c r="CA60" s="23">
        <v>0</v>
      </c>
      <c r="CB60" s="56"/>
      <c r="CC60" s="18" t="str">
        <f t="shared" si="19"/>
        <v xml:space="preserve"> </v>
      </c>
      <c r="CD60" s="18" t="str">
        <f t="shared" si="35"/>
        <v xml:space="preserve"> </v>
      </c>
      <c r="CE60" s="17">
        <v>0</v>
      </c>
      <c r="CF60" s="17">
        <v>0</v>
      </c>
      <c r="CG60" s="17">
        <v>0</v>
      </c>
      <c r="CH60" s="24" t="str">
        <f t="shared" si="36"/>
        <v xml:space="preserve"> </v>
      </c>
      <c r="CI60" s="18" t="str">
        <f t="shared" si="48"/>
        <v xml:space="preserve"> </v>
      </c>
      <c r="CJ60" s="23">
        <v>0</v>
      </c>
      <c r="CK60" s="23">
        <v>0</v>
      </c>
      <c r="CL60" s="56"/>
      <c r="CM60" s="18" t="str">
        <f t="shared" si="37"/>
        <v xml:space="preserve"> </v>
      </c>
      <c r="CN60" s="18" t="str">
        <f t="shared" si="38"/>
        <v xml:space="preserve"> </v>
      </c>
      <c r="CO60" s="23">
        <v>0</v>
      </c>
      <c r="CP60" s="23">
        <v>0</v>
      </c>
      <c r="CQ60" s="56"/>
      <c r="CR60" s="18" t="str">
        <f t="shared" si="39"/>
        <v xml:space="preserve"> </v>
      </c>
      <c r="CS60" s="18" t="str">
        <f t="shared" si="40"/>
        <v xml:space="preserve"> </v>
      </c>
      <c r="CT60" s="23">
        <v>0</v>
      </c>
      <c r="CU60" s="23">
        <v>0</v>
      </c>
      <c r="CV60" s="56"/>
      <c r="CW60" s="18" t="str">
        <f t="shared" si="41"/>
        <v xml:space="preserve"> </v>
      </c>
      <c r="CX60" s="18" t="str">
        <f t="shared" si="42"/>
        <v xml:space="preserve"> </v>
      </c>
      <c r="CY60" s="23">
        <v>0</v>
      </c>
      <c r="CZ60" s="23">
        <v>0</v>
      </c>
      <c r="DA60" s="56"/>
      <c r="DB60" s="18" t="str">
        <f t="shared" si="20"/>
        <v xml:space="preserve"> </v>
      </c>
      <c r="DC60" s="18" t="str">
        <f t="shared" si="43"/>
        <v xml:space="preserve"> </v>
      </c>
      <c r="DD60" s="23">
        <v>29331.41</v>
      </c>
      <c r="DE60" s="23">
        <v>29331.41</v>
      </c>
      <c r="DF60" s="56"/>
      <c r="DG60" s="18">
        <f t="shared" si="21"/>
        <v>1</v>
      </c>
      <c r="DH60" s="18" t="str">
        <f t="shared" si="44"/>
        <v xml:space="preserve"> </v>
      </c>
      <c r="DI60" s="23">
        <v>0</v>
      </c>
      <c r="DJ60" s="56"/>
      <c r="DK60" s="18" t="str">
        <f t="shared" si="45"/>
        <v xml:space="preserve"> </v>
      </c>
      <c r="DL60" s="23">
        <v>0</v>
      </c>
      <c r="DM60" s="23">
        <v>0</v>
      </c>
      <c r="DN60" s="56"/>
      <c r="DO60" s="18" t="str">
        <f t="shared" si="22"/>
        <v xml:space="preserve"> </v>
      </c>
      <c r="DP60" s="18" t="str">
        <f t="shared" si="67"/>
        <v xml:space="preserve"> </v>
      </c>
      <c r="DQ60" s="23">
        <v>121849.89</v>
      </c>
      <c r="DR60" s="23">
        <v>121849.89</v>
      </c>
      <c r="DS60" s="56"/>
      <c r="DT60" s="18">
        <f t="shared" si="23"/>
        <v>1</v>
      </c>
      <c r="DU60" s="18"/>
    </row>
    <row r="61" spans="1:125" s="39" customFormat="1" ht="15.75" customHeight="1" outlineLevel="1" x14ac:dyDescent="0.25">
      <c r="A61" s="11">
        <f t="shared" si="69"/>
        <v>48</v>
      </c>
      <c r="B61" s="5" t="s">
        <v>77</v>
      </c>
      <c r="C61" s="17">
        <v>5270339.3899999997</v>
      </c>
      <c r="D61" s="17">
        <v>1967619.76</v>
      </c>
      <c r="E61" s="17">
        <v>2152217.37</v>
      </c>
      <c r="F61" s="18">
        <f t="shared" si="3"/>
        <v>0.37333834017091644</v>
      </c>
      <c r="G61" s="18">
        <f t="shared" si="4"/>
        <v>0.91422910502762089</v>
      </c>
      <c r="H61" s="10">
        <v>3169000</v>
      </c>
      <c r="I61" s="14">
        <v>1583698.7999999998</v>
      </c>
      <c r="J61" s="10">
        <v>1404800.6800000002</v>
      </c>
      <c r="K61" s="18">
        <f t="shared" si="5"/>
        <v>0.49974717576522554</v>
      </c>
      <c r="L61" s="18">
        <f t="shared" si="6"/>
        <v>1.1273476889262324</v>
      </c>
      <c r="M61" s="23">
        <v>662000</v>
      </c>
      <c r="N61" s="23">
        <v>581429.57999999996</v>
      </c>
      <c r="O61" s="56">
        <v>486079.65</v>
      </c>
      <c r="P61" s="18">
        <f t="shared" si="7"/>
        <v>0.87829241691842896</v>
      </c>
      <c r="Q61" s="18">
        <f t="shared" si="8"/>
        <v>1.1961611229764504</v>
      </c>
      <c r="R61" s="23">
        <v>0</v>
      </c>
      <c r="S61" s="23">
        <v>0</v>
      </c>
      <c r="T61" s="56"/>
      <c r="U61" s="18" t="str">
        <f t="shared" si="9"/>
        <v xml:space="preserve"> </v>
      </c>
      <c r="V61" s="18" t="str">
        <f t="shared" si="68"/>
        <v xml:space="preserve"> </v>
      </c>
      <c r="W61" s="23">
        <v>36800</v>
      </c>
      <c r="X61" s="23">
        <v>36024.5</v>
      </c>
      <c r="Y61" s="56">
        <v>29890.03</v>
      </c>
      <c r="Z61" s="18">
        <f t="shared" si="10"/>
        <v>0.97892663043478256</v>
      </c>
      <c r="AA61" s="18">
        <f t="shared" si="25"/>
        <v>1.2052346551676261</v>
      </c>
      <c r="AB61" s="23">
        <v>660000</v>
      </c>
      <c r="AC61" s="23">
        <v>110732.52</v>
      </c>
      <c r="AD61" s="56">
        <v>63016.27</v>
      </c>
      <c r="AE61" s="18">
        <f t="shared" si="11"/>
        <v>0.16777654545454546</v>
      </c>
      <c r="AF61" s="18">
        <f t="shared" si="26"/>
        <v>1.7572052423921634</v>
      </c>
      <c r="AG61" s="23">
        <v>1780000</v>
      </c>
      <c r="AH61" s="23">
        <v>843862.2</v>
      </c>
      <c r="AI61" s="56">
        <v>815544.73</v>
      </c>
      <c r="AJ61" s="18">
        <f t="shared" si="12"/>
        <v>0.47407988764044939</v>
      </c>
      <c r="AK61" s="18">
        <f t="shared" si="27"/>
        <v>1.0347221543568799</v>
      </c>
      <c r="AL61" s="23">
        <v>30000</v>
      </c>
      <c r="AM61" s="23">
        <v>11450</v>
      </c>
      <c r="AN61" s="56">
        <v>10270</v>
      </c>
      <c r="AO61" s="18">
        <f t="shared" si="55"/>
        <v>0.38166666666666665</v>
      </c>
      <c r="AP61" s="18">
        <f t="shared" si="28"/>
        <v>1.1148977604673806</v>
      </c>
      <c r="AQ61" s="6">
        <v>2101339.39</v>
      </c>
      <c r="AR61" s="6">
        <v>383920.95999999996</v>
      </c>
      <c r="AS61" s="6">
        <v>747416.68999999983</v>
      </c>
      <c r="AT61" s="18">
        <f t="shared" si="13"/>
        <v>0.18270297593383997</v>
      </c>
      <c r="AU61" s="18">
        <f t="shared" si="66"/>
        <v>0.51366388406445684</v>
      </c>
      <c r="AV61" s="23">
        <v>0</v>
      </c>
      <c r="AW61" s="23">
        <v>0</v>
      </c>
      <c r="AX61" s="56"/>
      <c r="AY61" s="18" t="str">
        <f t="shared" si="14"/>
        <v xml:space="preserve"> </v>
      </c>
      <c r="AZ61" s="18" t="str">
        <f t="shared" si="29"/>
        <v xml:space="preserve"> </v>
      </c>
      <c r="BA61" s="23">
        <v>76200</v>
      </c>
      <c r="BB61" s="23">
        <v>78773.39</v>
      </c>
      <c r="BC61" s="56">
        <v>74855.210000000006</v>
      </c>
      <c r="BD61" s="18">
        <f t="shared" si="30"/>
        <v>1.0337715223097113</v>
      </c>
      <c r="BE61" s="18">
        <f t="shared" si="31"/>
        <v>1.0523434507765057</v>
      </c>
      <c r="BF61" s="23">
        <v>0</v>
      </c>
      <c r="BG61" s="23">
        <v>0</v>
      </c>
      <c r="BH61" s="56"/>
      <c r="BI61" s="18" t="str">
        <f t="shared" si="15"/>
        <v xml:space="preserve"> </v>
      </c>
      <c r="BJ61" s="18" t="str">
        <f t="shared" si="32"/>
        <v xml:space="preserve"> </v>
      </c>
      <c r="BK61" s="23">
        <v>262954.68</v>
      </c>
      <c r="BL61" s="23">
        <v>156915.09</v>
      </c>
      <c r="BM61" s="56">
        <v>122413</v>
      </c>
      <c r="BN61" s="18">
        <f t="shared" si="63"/>
        <v>0.59673815274936348</v>
      </c>
      <c r="BO61" s="18">
        <f t="shared" si="33"/>
        <v>1.2818498852246085</v>
      </c>
      <c r="BP61" s="23">
        <v>0</v>
      </c>
      <c r="BQ61" s="23">
        <v>0</v>
      </c>
      <c r="BR61" s="56"/>
      <c r="BS61" s="18" t="str">
        <f t="shared" si="16"/>
        <v xml:space="preserve"> </v>
      </c>
      <c r="BT61" s="18" t="str">
        <f t="shared" si="17"/>
        <v xml:space="preserve"> </v>
      </c>
      <c r="BU61" s="23">
        <v>68391.320000000007</v>
      </c>
      <c r="BV61" s="23">
        <v>41091.32</v>
      </c>
      <c r="BW61" s="56">
        <v>5061.74</v>
      </c>
      <c r="BX61" s="18">
        <f t="shared" si="18"/>
        <v>0.6008265376366474</v>
      </c>
      <c r="BY61" s="18" t="str">
        <f t="shared" si="34"/>
        <v>св.200</v>
      </c>
      <c r="BZ61" s="23">
        <v>100000</v>
      </c>
      <c r="CA61" s="23">
        <v>0</v>
      </c>
      <c r="CB61" s="56">
        <v>385700</v>
      </c>
      <c r="CC61" s="18" t="str">
        <f t="shared" si="19"/>
        <v xml:space="preserve"> </v>
      </c>
      <c r="CD61" s="18">
        <f t="shared" si="35"/>
        <v>0</v>
      </c>
      <c r="CE61" s="17">
        <v>1486652.23</v>
      </c>
      <c r="CF61" s="17">
        <v>0</v>
      </c>
      <c r="CG61" s="17">
        <v>0</v>
      </c>
      <c r="CH61" s="24" t="str">
        <f t="shared" si="36"/>
        <v xml:space="preserve"> </v>
      </c>
      <c r="CI61" s="18" t="str">
        <f t="shared" si="48"/>
        <v xml:space="preserve"> </v>
      </c>
      <c r="CJ61" s="23">
        <v>0</v>
      </c>
      <c r="CK61" s="23">
        <v>0</v>
      </c>
      <c r="CL61" s="56"/>
      <c r="CM61" s="18" t="str">
        <f t="shared" si="37"/>
        <v xml:space="preserve"> </v>
      </c>
      <c r="CN61" s="18" t="str">
        <f t="shared" si="38"/>
        <v xml:space="preserve"> </v>
      </c>
      <c r="CO61" s="23">
        <v>1486652.23</v>
      </c>
      <c r="CP61" s="23">
        <v>0</v>
      </c>
      <c r="CQ61" s="56"/>
      <c r="CR61" s="18" t="str">
        <f t="shared" si="39"/>
        <v xml:space="preserve"> </v>
      </c>
      <c r="CS61" s="18" t="str">
        <f t="shared" si="40"/>
        <v xml:space="preserve"> </v>
      </c>
      <c r="CT61" s="23">
        <v>0</v>
      </c>
      <c r="CU61" s="23">
        <v>0</v>
      </c>
      <c r="CV61" s="56"/>
      <c r="CW61" s="18" t="str">
        <f t="shared" si="41"/>
        <v xml:space="preserve"> </v>
      </c>
      <c r="CX61" s="18" t="str">
        <f t="shared" si="42"/>
        <v xml:space="preserve"> </v>
      </c>
      <c r="CY61" s="23">
        <v>0</v>
      </c>
      <c r="CZ61" s="23">
        <v>0</v>
      </c>
      <c r="DA61" s="56"/>
      <c r="DB61" s="18" t="str">
        <f t="shared" si="20"/>
        <v xml:space="preserve"> </v>
      </c>
      <c r="DC61" s="18" t="str">
        <f t="shared" si="43"/>
        <v xml:space="preserve"> </v>
      </c>
      <c r="DD61" s="23">
        <v>0</v>
      </c>
      <c r="DE61" s="23">
        <v>0</v>
      </c>
      <c r="DF61" s="56">
        <v>4126.08</v>
      </c>
      <c r="DG61" s="18" t="str">
        <f t="shared" si="21"/>
        <v xml:space="preserve"> </v>
      </c>
      <c r="DH61" s="18">
        <f t="shared" si="44"/>
        <v>0</v>
      </c>
      <c r="DI61" s="23">
        <v>0</v>
      </c>
      <c r="DJ61" s="56"/>
      <c r="DK61" s="18" t="str">
        <f t="shared" si="45"/>
        <v xml:space="preserve"> </v>
      </c>
      <c r="DL61" s="23">
        <v>0</v>
      </c>
      <c r="DM61" s="23">
        <v>0</v>
      </c>
      <c r="DN61" s="56"/>
      <c r="DO61" s="18" t="str">
        <f t="shared" si="22"/>
        <v xml:space="preserve"> </v>
      </c>
      <c r="DP61" s="18" t="str">
        <f t="shared" si="67"/>
        <v xml:space="preserve"> </v>
      </c>
      <c r="DQ61" s="23">
        <v>107141.16</v>
      </c>
      <c r="DR61" s="23">
        <v>107141.16</v>
      </c>
      <c r="DS61" s="56">
        <v>155253.56</v>
      </c>
      <c r="DT61" s="18">
        <f t="shared" si="23"/>
        <v>1</v>
      </c>
      <c r="DU61" s="18"/>
    </row>
    <row r="62" spans="1:125" s="39" customFormat="1" ht="15.75" customHeight="1" outlineLevel="1" x14ac:dyDescent="0.25">
      <c r="A62" s="11">
        <f t="shared" si="69"/>
        <v>49</v>
      </c>
      <c r="B62" s="5" t="s">
        <v>78</v>
      </c>
      <c r="C62" s="17">
        <v>1645778.2</v>
      </c>
      <c r="D62" s="17">
        <v>643411.98</v>
      </c>
      <c r="E62" s="17">
        <v>450099.38</v>
      </c>
      <c r="F62" s="18">
        <f t="shared" si="3"/>
        <v>0.39094695749402925</v>
      </c>
      <c r="G62" s="18">
        <f t="shared" si="4"/>
        <v>1.4294887053610248</v>
      </c>
      <c r="H62" s="10">
        <v>1150400</v>
      </c>
      <c r="I62" s="14">
        <v>272681.46999999997</v>
      </c>
      <c r="J62" s="10">
        <v>347908.07</v>
      </c>
      <c r="K62" s="18">
        <f t="shared" si="5"/>
        <v>0.23703187586926283</v>
      </c>
      <c r="L62" s="18">
        <f t="shared" si="6"/>
        <v>0.78377448962307761</v>
      </c>
      <c r="M62" s="23">
        <v>395000</v>
      </c>
      <c r="N62" s="23">
        <v>217203.83</v>
      </c>
      <c r="O62" s="56">
        <v>239422.76</v>
      </c>
      <c r="P62" s="18">
        <f t="shared" si="7"/>
        <v>0.54988311392405065</v>
      </c>
      <c r="Q62" s="18">
        <f t="shared" si="8"/>
        <v>0.90719792053186576</v>
      </c>
      <c r="R62" s="23">
        <v>0</v>
      </c>
      <c r="S62" s="23">
        <v>0</v>
      </c>
      <c r="T62" s="56"/>
      <c r="U62" s="18" t="str">
        <f t="shared" si="9"/>
        <v xml:space="preserve"> </v>
      </c>
      <c r="V62" s="18" t="str">
        <f t="shared" si="68"/>
        <v xml:space="preserve"> </v>
      </c>
      <c r="W62" s="23">
        <v>2400</v>
      </c>
      <c r="X62" s="23">
        <v>7478.58</v>
      </c>
      <c r="Y62" s="56">
        <v>-2022.63</v>
      </c>
      <c r="Z62" s="18" t="str">
        <f t="shared" si="10"/>
        <v>СВ.200</v>
      </c>
      <c r="AA62" s="18">
        <f t="shared" si="25"/>
        <v>-3.6974533157324867</v>
      </c>
      <c r="AB62" s="23">
        <v>320000</v>
      </c>
      <c r="AC62" s="23">
        <v>62687.87</v>
      </c>
      <c r="AD62" s="56">
        <v>57049.64</v>
      </c>
      <c r="AE62" s="18">
        <f t="shared" si="11"/>
        <v>0.19589959375000002</v>
      </c>
      <c r="AF62" s="18">
        <f t="shared" si="26"/>
        <v>1.0988302467815749</v>
      </c>
      <c r="AG62" s="23">
        <v>430000</v>
      </c>
      <c r="AH62" s="23">
        <v>-15388.81</v>
      </c>
      <c r="AI62" s="56">
        <v>52158.3</v>
      </c>
      <c r="AJ62" s="18" t="str">
        <f t="shared" si="12"/>
        <v xml:space="preserve"> </v>
      </c>
      <c r="AK62" s="18">
        <f t="shared" si="27"/>
        <v>-0.29504048253106407</v>
      </c>
      <c r="AL62" s="23">
        <v>3000</v>
      </c>
      <c r="AM62" s="23">
        <v>700</v>
      </c>
      <c r="AN62" s="56">
        <v>1300</v>
      </c>
      <c r="AO62" s="18">
        <f t="shared" si="55"/>
        <v>0.23333333333333334</v>
      </c>
      <c r="AP62" s="18">
        <f t="shared" si="28"/>
        <v>0.53846153846153844</v>
      </c>
      <c r="AQ62" s="6">
        <v>495378.2</v>
      </c>
      <c r="AR62" s="6">
        <v>370730.51</v>
      </c>
      <c r="AS62" s="6">
        <v>102191.31</v>
      </c>
      <c r="AT62" s="18">
        <f t="shared" si="13"/>
        <v>0.74837873366248253</v>
      </c>
      <c r="AU62" s="18" t="str">
        <f t="shared" si="66"/>
        <v>св.200</v>
      </c>
      <c r="AV62" s="23">
        <v>0</v>
      </c>
      <c r="AW62" s="23">
        <v>0</v>
      </c>
      <c r="AX62" s="56"/>
      <c r="AY62" s="18" t="str">
        <f t="shared" si="14"/>
        <v xml:space="preserve"> </v>
      </c>
      <c r="AZ62" s="18" t="str">
        <f t="shared" si="29"/>
        <v xml:space="preserve"> </v>
      </c>
      <c r="BA62" s="23">
        <v>49758</v>
      </c>
      <c r="BB62" s="23">
        <v>49758</v>
      </c>
      <c r="BC62" s="56">
        <v>49800</v>
      </c>
      <c r="BD62" s="18">
        <f t="shared" si="30"/>
        <v>1</v>
      </c>
      <c r="BE62" s="18">
        <f t="shared" si="31"/>
        <v>0.9991566265060241</v>
      </c>
      <c r="BF62" s="23">
        <v>110000</v>
      </c>
      <c r="BG62" s="23">
        <v>26064.36</v>
      </c>
      <c r="BH62" s="56">
        <v>47093.46</v>
      </c>
      <c r="BI62" s="18">
        <f t="shared" si="15"/>
        <v>0.23694872727272728</v>
      </c>
      <c r="BJ62" s="18">
        <f t="shared" si="32"/>
        <v>0.5534602893905014</v>
      </c>
      <c r="BK62" s="23">
        <v>0</v>
      </c>
      <c r="BL62" s="23">
        <v>0</v>
      </c>
      <c r="BM62" s="56"/>
      <c r="BN62" s="18" t="str">
        <f t="shared" si="63"/>
        <v xml:space="preserve"> </v>
      </c>
      <c r="BO62" s="18" t="str">
        <f t="shared" si="33"/>
        <v xml:space="preserve"> </v>
      </c>
      <c r="BP62" s="23">
        <v>0</v>
      </c>
      <c r="BQ62" s="23">
        <v>0</v>
      </c>
      <c r="BR62" s="56"/>
      <c r="BS62" s="18" t="str">
        <f t="shared" si="16"/>
        <v xml:space="preserve"> </v>
      </c>
      <c r="BT62" s="18" t="str">
        <f t="shared" si="17"/>
        <v xml:space="preserve"> </v>
      </c>
      <c r="BU62" s="23">
        <v>0</v>
      </c>
      <c r="BV62" s="23">
        <v>0</v>
      </c>
      <c r="BW62" s="56"/>
      <c r="BX62" s="18" t="str">
        <f t="shared" si="18"/>
        <v xml:space="preserve"> </v>
      </c>
      <c r="BY62" s="18" t="str">
        <f t="shared" si="34"/>
        <v xml:space="preserve"> </v>
      </c>
      <c r="BZ62" s="23">
        <v>166554.70000000001</v>
      </c>
      <c r="CA62" s="23">
        <v>155000</v>
      </c>
      <c r="CB62" s="56"/>
      <c r="CC62" s="18">
        <f t="shared" si="19"/>
        <v>0.93062519400533272</v>
      </c>
      <c r="CD62" s="18" t="str">
        <f t="shared" si="35"/>
        <v xml:space="preserve"> </v>
      </c>
      <c r="CE62" s="17">
        <v>0</v>
      </c>
      <c r="CF62" s="17">
        <v>0</v>
      </c>
      <c r="CG62" s="17">
        <v>0</v>
      </c>
      <c r="CH62" s="24" t="str">
        <f t="shared" si="36"/>
        <v xml:space="preserve"> </v>
      </c>
      <c r="CI62" s="18" t="str">
        <f t="shared" si="48"/>
        <v xml:space="preserve"> </v>
      </c>
      <c r="CJ62" s="23">
        <v>0</v>
      </c>
      <c r="CK62" s="23">
        <v>0</v>
      </c>
      <c r="CL62" s="56"/>
      <c r="CM62" s="18" t="str">
        <f t="shared" si="37"/>
        <v xml:space="preserve"> </v>
      </c>
      <c r="CN62" s="18" t="str">
        <f t="shared" si="38"/>
        <v xml:space="preserve"> </v>
      </c>
      <c r="CO62" s="23">
        <v>0</v>
      </c>
      <c r="CP62" s="23">
        <v>0</v>
      </c>
      <c r="CQ62" s="56"/>
      <c r="CR62" s="18" t="str">
        <f t="shared" si="39"/>
        <v xml:space="preserve"> </v>
      </c>
      <c r="CS62" s="18" t="str">
        <f t="shared" si="40"/>
        <v xml:space="preserve"> </v>
      </c>
      <c r="CT62" s="23">
        <v>0</v>
      </c>
      <c r="CU62" s="23">
        <v>0</v>
      </c>
      <c r="CV62" s="56"/>
      <c r="CW62" s="18" t="str">
        <f t="shared" si="41"/>
        <v xml:space="preserve"> </v>
      </c>
      <c r="CX62" s="18" t="str">
        <f t="shared" si="42"/>
        <v xml:space="preserve"> </v>
      </c>
      <c r="CY62" s="23">
        <v>0</v>
      </c>
      <c r="CZ62" s="23">
        <v>0</v>
      </c>
      <c r="DA62" s="56"/>
      <c r="DB62" s="18" t="str">
        <f t="shared" si="20"/>
        <v xml:space="preserve"> </v>
      </c>
      <c r="DC62" s="18" t="str">
        <f t="shared" si="43"/>
        <v xml:space="preserve"> </v>
      </c>
      <c r="DD62" s="23">
        <v>0</v>
      </c>
      <c r="DE62" s="23">
        <v>0</v>
      </c>
      <c r="DF62" s="56">
        <v>5297.85</v>
      </c>
      <c r="DG62" s="18" t="str">
        <f t="shared" si="21"/>
        <v xml:space="preserve"> </v>
      </c>
      <c r="DH62" s="18">
        <f t="shared" si="44"/>
        <v>0</v>
      </c>
      <c r="DI62" s="23">
        <v>0</v>
      </c>
      <c r="DJ62" s="56"/>
      <c r="DK62" s="18" t="str">
        <f>IF(DI62=0," ",IF(DI62/DJ62*100&gt;200,"св.200",DI62/DJ62))</f>
        <v xml:space="preserve"> </v>
      </c>
      <c r="DL62" s="23">
        <v>0</v>
      </c>
      <c r="DM62" s="23">
        <v>0</v>
      </c>
      <c r="DN62" s="56"/>
      <c r="DO62" s="18" t="str">
        <f t="shared" si="22"/>
        <v xml:space="preserve"> </v>
      </c>
      <c r="DP62" s="18" t="str">
        <f t="shared" si="67"/>
        <v xml:space="preserve"> </v>
      </c>
      <c r="DQ62" s="23">
        <v>169065.5</v>
      </c>
      <c r="DR62" s="23">
        <v>139908.15</v>
      </c>
      <c r="DS62" s="56"/>
      <c r="DT62" s="18">
        <f t="shared" si="23"/>
        <v>0.82753814350059585</v>
      </c>
      <c r="DU62" s="18" t="e">
        <f t="shared" ref="DU62" si="70">IF(DR62=0," ",IF(DR62/DS62*100&gt;200,"св.200",DR62/DS62))</f>
        <v>#DIV/0!</v>
      </c>
    </row>
    <row r="63" spans="1:125" s="38" customFormat="1" ht="32.1" customHeight="1" x14ac:dyDescent="0.25">
      <c r="A63" s="12"/>
      <c r="B63" s="4" t="s">
        <v>129</v>
      </c>
      <c r="C63" s="20">
        <v>53725408.969999999</v>
      </c>
      <c r="D63" s="20">
        <v>35684482.839999996</v>
      </c>
      <c r="E63" s="20">
        <v>33791133.609999999</v>
      </c>
      <c r="F63" s="16">
        <f t="shared" si="3"/>
        <v>0.66420123223121552</v>
      </c>
      <c r="G63" s="16">
        <f t="shared" si="4"/>
        <v>1.0560309474033061</v>
      </c>
      <c r="H63" s="15">
        <v>51629009.609999999</v>
      </c>
      <c r="I63" s="15">
        <v>33494130.109999996</v>
      </c>
      <c r="J63" s="15">
        <v>31598789.059999999</v>
      </c>
      <c r="K63" s="16">
        <f t="shared" si="5"/>
        <v>0.64874632232946283</v>
      </c>
      <c r="L63" s="16">
        <f t="shared" si="6"/>
        <v>1.0599814456940457</v>
      </c>
      <c r="M63" s="15">
        <v>35554723.509999998</v>
      </c>
      <c r="N63" s="15">
        <v>28033238.579999998</v>
      </c>
      <c r="O63" s="15">
        <v>24380482.359999999</v>
      </c>
      <c r="P63" s="16">
        <f t="shared" si="7"/>
        <v>0.7884532858795954</v>
      </c>
      <c r="Q63" s="16">
        <f t="shared" si="8"/>
        <v>1.1498229676535408</v>
      </c>
      <c r="R63" s="15">
        <v>1747020</v>
      </c>
      <c r="S63" s="15">
        <v>1471149.65</v>
      </c>
      <c r="T63" s="15">
        <v>1397664.87</v>
      </c>
      <c r="U63" s="16">
        <f t="shared" si="9"/>
        <v>0.84209090336687609</v>
      </c>
      <c r="V63" s="16">
        <f t="shared" si="24"/>
        <v>1.0525768240851612</v>
      </c>
      <c r="W63" s="15">
        <v>50266.1</v>
      </c>
      <c r="X63" s="15">
        <v>42903.82</v>
      </c>
      <c r="Y63" s="15">
        <v>20076.21</v>
      </c>
      <c r="Z63" s="16">
        <f t="shared" si="10"/>
        <v>0.85353389262345802</v>
      </c>
      <c r="AA63" s="16" t="str">
        <f t="shared" si="25"/>
        <v>св.200</v>
      </c>
      <c r="AB63" s="15">
        <v>2373000</v>
      </c>
      <c r="AC63" s="15">
        <v>543139</v>
      </c>
      <c r="AD63" s="15">
        <v>801278.76</v>
      </c>
      <c r="AE63" s="16">
        <f t="shared" si="11"/>
        <v>0.22888284871470713</v>
      </c>
      <c r="AF63" s="16">
        <f>IF(AC63&lt;=0," ",IF(AC63/AD63*100&gt;200,"св.200",AC63/AD63))</f>
        <v>0.67784025624240929</v>
      </c>
      <c r="AG63" s="15">
        <v>11901000</v>
      </c>
      <c r="AH63" s="15">
        <v>3403603.86</v>
      </c>
      <c r="AI63" s="15">
        <v>4999286.8600000003</v>
      </c>
      <c r="AJ63" s="16">
        <f t="shared" si="12"/>
        <v>0.28599309805898665</v>
      </c>
      <c r="AK63" s="16">
        <f t="shared" si="27"/>
        <v>0.68081787569197416</v>
      </c>
      <c r="AL63" s="15">
        <v>3000</v>
      </c>
      <c r="AM63" s="15">
        <v>0</v>
      </c>
      <c r="AN63" s="15">
        <v>0</v>
      </c>
      <c r="AO63" s="16" t="str">
        <f t="shared" si="55"/>
        <v xml:space="preserve"> </v>
      </c>
      <c r="AP63" s="16" t="str">
        <f t="shared" si="28"/>
        <v xml:space="preserve"> </v>
      </c>
      <c r="AQ63" s="8">
        <v>2096399.3599999999</v>
      </c>
      <c r="AR63" s="8">
        <v>2190352.73</v>
      </c>
      <c r="AS63" s="8">
        <v>2192344.5499999998</v>
      </c>
      <c r="AT63" s="16">
        <f t="shared" si="13"/>
        <v>1.0448165420161166</v>
      </c>
      <c r="AU63" s="16">
        <f t="shared" si="66"/>
        <v>0.99909146580084784</v>
      </c>
      <c r="AV63" s="15">
        <v>200000</v>
      </c>
      <c r="AW63" s="15">
        <v>157271.32999999999</v>
      </c>
      <c r="AX63" s="15">
        <v>57458.66</v>
      </c>
      <c r="AY63" s="16">
        <f t="shared" si="14"/>
        <v>0.78635664999999999</v>
      </c>
      <c r="AZ63" s="16" t="str">
        <f t="shared" si="29"/>
        <v>св.200</v>
      </c>
      <c r="BA63" s="15">
        <v>336744.67</v>
      </c>
      <c r="BB63" s="15">
        <v>64045.01</v>
      </c>
      <c r="BC63" s="15">
        <v>97767.87999999999</v>
      </c>
      <c r="BD63" s="16">
        <f t="shared" si="30"/>
        <v>0.19018863758110857</v>
      </c>
      <c r="BE63" s="16">
        <f t="shared" si="31"/>
        <v>0.65507209525255128</v>
      </c>
      <c r="BF63" s="15">
        <v>403483.84</v>
      </c>
      <c r="BG63" s="15">
        <v>327859.82</v>
      </c>
      <c r="BH63" s="15">
        <v>324106.23999999999</v>
      </c>
      <c r="BI63" s="16">
        <f t="shared" si="15"/>
        <v>0.81257236968895707</v>
      </c>
      <c r="BJ63" s="16">
        <f t="shared" si="32"/>
        <v>1.0115813259257211</v>
      </c>
      <c r="BK63" s="15">
        <v>0</v>
      </c>
      <c r="BL63" s="15">
        <v>0</v>
      </c>
      <c r="BM63" s="15">
        <v>0</v>
      </c>
      <c r="BN63" s="16" t="str">
        <f t="shared" si="63"/>
        <v xml:space="preserve"> </v>
      </c>
      <c r="BO63" s="16" t="str">
        <f t="shared" si="33"/>
        <v xml:space="preserve"> </v>
      </c>
      <c r="BP63" s="15">
        <v>0</v>
      </c>
      <c r="BQ63" s="15">
        <v>0</v>
      </c>
      <c r="BR63" s="15">
        <v>0</v>
      </c>
      <c r="BS63" s="16" t="str">
        <f t="shared" si="16"/>
        <v xml:space="preserve"> </v>
      </c>
      <c r="BT63" s="16" t="str">
        <f t="shared" si="17"/>
        <v xml:space="preserve"> </v>
      </c>
      <c r="BU63" s="15">
        <v>71379.850000000006</v>
      </c>
      <c r="BV63" s="15">
        <v>162975.81</v>
      </c>
      <c r="BW63" s="15">
        <v>51362.04</v>
      </c>
      <c r="BX63" s="16" t="str">
        <f t="shared" si="18"/>
        <v>СВ.200</v>
      </c>
      <c r="BY63" s="16" t="str">
        <f t="shared" si="34"/>
        <v>св.200</v>
      </c>
      <c r="BZ63" s="15">
        <v>831791</v>
      </c>
      <c r="CA63" s="15">
        <v>357391</v>
      </c>
      <c r="CB63" s="15">
        <v>881803</v>
      </c>
      <c r="CC63" s="16">
        <f t="shared" si="19"/>
        <v>0.42966442291392909</v>
      </c>
      <c r="CD63" s="16">
        <f t="shared" si="35"/>
        <v>0.40529574065862783</v>
      </c>
      <c r="CE63" s="20">
        <v>251000</v>
      </c>
      <c r="CF63" s="20">
        <v>745404.76</v>
      </c>
      <c r="CG63" s="20">
        <v>554059.26</v>
      </c>
      <c r="CH63" s="16" t="str">
        <f t="shared" si="36"/>
        <v>СВ.200</v>
      </c>
      <c r="CI63" s="16">
        <f t="shared" si="48"/>
        <v>1.3453520477213936</v>
      </c>
      <c r="CJ63" s="15">
        <v>250000</v>
      </c>
      <c r="CK63" s="15">
        <v>666284.76</v>
      </c>
      <c r="CL63" s="15">
        <v>554059.26</v>
      </c>
      <c r="CM63" s="16" t="str">
        <f t="shared" si="37"/>
        <v>СВ.200</v>
      </c>
      <c r="CN63" s="16">
        <f t="shared" si="38"/>
        <v>1.2025514382703395</v>
      </c>
      <c r="CO63" s="15">
        <v>1000</v>
      </c>
      <c r="CP63" s="15">
        <v>79120</v>
      </c>
      <c r="CQ63" s="15">
        <v>0</v>
      </c>
      <c r="CR63" s="16" t="str">
        <f t="shared" si="39"/>
        <v>СВ.200</v>
      </c>
      <c r="CS63" s="16" t="str">
        <f t="shared" si="40"/>
        <v xml:space="preserve"> </v>
      </c>
      <c r="CT63" s="15">
        <v>0</v>
      </c>
      <c r="CU63" s="15">
        <v>0</v>
      </c>
      <c r="CV63" s="15">
        <v>0</v>
      </c>
      <c r="CW63" s="30" t="str">
        <f t="shared" si="41"/>
        <v xml:space="preserve"> </v>
      </c>
      <c r="CX63" s="30" t="str">
        <f t="shared" si="42"/>
        <v xml:space="preserve"> </v>
      </c>
      <c r="CY63" s="15">
        <v>0</v>
      </c>
      <c r="CZ63" s="15">
        <v>0</v>
      </c>
      <c r="DA63" s="15">
        <v>0</v>
      </c>
      <c r="DB63" s="16" t="str">
        <f t="shared" si="20"/>
        <v xml:space="preserve"> </v>
      </c>
      <c r="DC63" s="16" t="str">
        <f t="shared" si="43"/>
        <v xml:space="preserve"> </v>
      </c>
      <c r="DD63" s="15">
        <v>0</v>
      </c>
      <c r="DE63" s="15">
        <v>0</v>
      </c>
      <c r="DF63" s="15">
        <v>222287.47</v>
      </c>
      <c r="DG63" s="16" t="str">
        <f t="shared" si="21"/>
        <v xml:space="preserve"> </v>
      </c>
      <c r="DH63" s="16">
        <f t="shared" si="44"/>
        <v>0</v>
      </c>
      <c r="DI63" s="15">
        <v>374400</v>
      </c>
      <c r="DJ63" s="15">
        <v>0</v>
      </c>
      <c r="DK63" s="16" t="e">
        <f>IF(DI63=0," ",IF(DI63/DJ63*100&gt;200,"св.200",DI63/DJ63))</f>
        <v>#DIV/0!</v>
      </c>
      <c r="DL63" s="15">
        <v>1000</v>
      </c>
      <c r="DM63" s="15">
        <v>0</v>
      </c>
      <c r="DN63" s="15">
        <v>0</v>
      </c>
      <c r="DO63" s="16" t="str">
        <f t="shared" si="22"/>
        <v xml:space="preserve"> </v>
      </c>
      <c r="DP63" s="16" t="str">
        <f t="shared" si="46"/>
        <v xml:space="preserve"> </v>
      </c>
      <c r="DQ63" s="15">
        <v>0</v>
      </c>
      <c r="DR63" s="15">
        <v>0</v>
      </c>
      <c r="DS63" s="15">
        <v>0</v>
      </c>
      <c r="DT63" s="16" t="str">
        <f t="shared" si="23"/>
        <v xml:space="preserve"> </v>
      </c>
      <c r="DU63" s="16" t="str">
        <f t="shared" ref="DU63:DU66" si="71">IF(DS63=0," ",IF(DR63/DS63*100&gt;200,"св.200",DR63/DS63))</f>
        <v xml:space="preserve"> </v>
      </c>
    </row>
    <row r="64" spans="1:125" s="39" customFormat="1" ht="17.25" customHeight="1" outlineLevel="1" x14ac:dyDescent="0.25">
      <c r="A64" s="11">
        <v>50</v>
      </c>
      <c r="B64" s="5" t="s">
        <v>60</v>
      </c>
      <c r="C64" s="17">
        <v>35267020</v>
      </c>
      <c r="D64" s="17">
        <v>27421598.649999999</v>
      </c>
      <c r="E64" s="17">
        <v>23398267.84</v>
      </c>
      <c r="F64" s="18">
        <f t="shared" si="3"/>
        <v>0.77754226611718258</v>
      </c>
      <c r="G64" s="18">
        <f t="shared" si="4"/>
        <v>1.1719499425133515</v>
      </c>
      <c r="H64" s="10">
        <v>34817020</v>
      </c>
      <c r="I64" s="14">
        <v>26598042.559999995</v>
      </c>
      <c r="J64" s="10">
        <v>22634749.919999998</v>
      </c>
      <c r="K64" s="18">
        <f t="shared" si="5"/>
        <v>0.76393794069681997</v>
      </c>
      <c r="L64" s="18">
        <f t="shared" si="6"/>
        <v>1.1750976995110534</v>
      </c>
      <c r="M64" s="23">
        <v>30000000</v>
      </c>
      <c r="N64" s="23">
        <v>24223898.219999999</v>
      </c>
      <c r="O64" s="56">
        <v>20631405.129999999</v>
      </c>
      <c r="P64" s="18">
        <f t="shared" si="7"/>
        <v>0.80746327399999995</v>
      </c>
      <c r="Q64" s="18">
        <f t="shared" si="8"/>
        <v>1.1741274075790493</v>
      </c>
      <c r="R64" s="23">
        <v>1747020</v>
      </c>
      <c r="S64" s="23">
        <v>1471149.65</v>
      </c>
      <c r="T64" s="56">
        <v>1397664.87</v>
      </c>
      <c r="U64" s="18">
        <f t="shared" si="9"/>
        <v>0.84209090336687609</v>
      </c>
      <c r="V64" s="18">
        <f t="shared" si="24"/>
        <v>1.0525768240851612</v>
      </c>
      <c r="W64" s="23">
        <v>0</v>
      </c>
      <c r="X64" s="23">
        <v>0</v>
      </c>
      <c r="Y64" s="56"/>
      <c r="Z64" s="18" t="str">
        <f t="shared" si="10"/>
        <v xml:space="preserve"> </v>
      </c>
      <c r="AA64" s="18" t="str">
        <f t="shared" si="25"/>
        <v xml:space="preserve"> </v>
      </c>
      <c r="AB64" s="23">
        <v>520000</v>
      </c>
      <c r="AC64" s="23">
        <v>223327.13</v>
      </c>
      <c r="AD64" s="56">
        <v>171931.13</v>
      </c>
      <c r="AE64" s="18">
        <f t="shared" si="11"/>
        <v>0.42947525000000003</v>
      </c>
      <c r="AF64" s="18">
        <f>IF(AC64&lt;=0," ",IF(AC64/AD64*100&gt;200,"св.200",AC64/AD64))</f>
        <v>1.2989336486068579</v>
      </c>
      <c r="AG64" s="23">
        <v>2550000</v>
      </c>
      <c r="AH64" s="23">
        <v>679572.36</v>
      </c>
      <c r="AI64" s="56">
        <v>433748.79</v>
      </c>
      <c r="AJ64" s="18">
        <f t="shared" si="12"/>
        <v>0.26649896470588236</v>
      </c>
      <c r="AK64" s="18">
        <f t="shared" si="27"/>
        <v>1.5667418000174709</v>
      </c>
      <c r="AL64" s="23">
        <v>0</v>
      </c>
      <c r="AM64" s="23">
        <v>0</v>
      </c>
      <c r="AN64" s="56"/>
      <c r="AO64" s="18" t="str">
        <f t="shared" si="55"/>
        <v xml:space="preserve"> </v>
      </c>
      <c r="AP64" s="18" t="str">
        <f t="shared" si="28"/>
        <v xml:space="preserve"> </v>
      </c>
      <c r="AQ64" s="6">
        <v>450000</v>
      </c>
      <c r="AR64" s="6">
        <v>823556.09</v>
      </c>
      <c r="AS64" s="6">
        <v>763517.92</v>
      </c>
      <c r="AT64" s="18">
        <f t="shared" si="13"/>
        <v>1.8301246444444443</v>
      </c>
      <c r="AU64" s="18">
        <f t="shared" si="66"/>
        <v>1.0786336095425237</v>
      </c>
      <c r="AV64" s="23">
        <v>200000</v>
      </c>
      <c r="AW64" s="23">
        <v>157271.32999999999</v>
      </c>
      <c r="AX64" s="56">
        <v>57458.66</v>
      </c>
      <c r="AY64" s="18">
        <f t="shared" si="14"/>
        <v>0.78635664999999999</v>
      </c>
      <c r="AZ64" s="18" t="str">
        <f t="shared" si="29"/>
        <v>св.200</v>
      </c>
      <c r="BA64" s="23">
        <v>0</v>
      </c>
      <c r="BB64" s="23">
        <v>0</v>
      </c>
      <c r="BC64" s="56"/>
      <c r="BD64" s="18" t="str">
        <f t="shared" si="30"/>
        <v xml:space="preserve"> </v>
      </c>
      <c r="BE64" s="18" t="str">
        <f t="shared" si="31"/>
        <v xml:space="preserve"> </v>
      </c>
      <c r="BF64" s="23">
        <v>0</v>
      </c>
      <c r="BG64" s="23">
        <v>0</v>
      </c>
      <c r="BH64" s="56"/>
      <c r="BI64" s="18" t="str">
        <f t="shared" si="15"/>
        <v xml:space="preserve"> </v>
      </c>
      <c r="BJ64" s="18" t="str">
        <f t="shared" si="32"/>
        <v xml:space="preserve"> </v>
      </c>
      <c r="BK64" s="23">
        <v>0</v>
      </c>
      <c r="BL64" s="23">
        <v>0</v>
      </c>
      <c r="BM64" s="56"/>
      <c r="BN64" s="18"/>
      <c r="BO64" s="18" t="str">
        <f t="shared" si="33"/>
        <v xml:space="preserve"> </v>
      </c>
      <c r="BP64" s="23">
        <v>0</v>
      </c>
      <c r="BQ64" s="23">
        <v>0</v>
      </c>
      <c r="BR64" s="56"/>
      <c r="BS64" s="18" t="str">
        <f t="shared" si="16"/>
        <v xml:space="preserve"> </v>
      </c>
      <c r="BT64" s="18" t="str">
        <f t="shared" si="17"/>
        <v xml:space="preserve"> </v>
      </c>
      <c r="BU64" s="23">
        <v>0</v>
      </c>
      <c r="BV64" s="23">
        <v>0</v>
      </c>
      <c r="BW64" s="56"/>
      <c r="BX64" s="18" t="str">
        <f>IF(BV65&lt;=0," ",IF(BU65&lt;=0," ",IF(BV65/BU65*100&gt;200,"СВ.200",BV65/BU65)))</f>
        <v xml:space="preserve"> </v>
      </c>
      <c r="BY64" s="18" t="str">
        <f t="shared" si="34"/>
        <v xml:space="preserve"> </v>
      </c>
      <c r="BZ64" s="23">
        <v>0</v>
      </c>
      <c r="CA64" s="23">
        <v>0</v>
      </c>
      <c r="CB64" s="56">
        <v>152000</v>
      </c>
      <c r="CC64" s="18" t="str">
        <f t="shared" si="19"/>
        <v xml:space="preserve"> </v>
      </c>
      <c r="CD64" s="18">
        <f t="shared" si="35"/>
        <v>0</v>
      </c>
      <c r="CE64" s="17">
        <v>250000</v>
      </c>
      <c r="CF64" s="17">
        <v>666284.76</v>
      </c>
      <c r="CG64" s="17">
        <v>554059.26</v>
      </c>
      <c r="CH64" s="18" t="str">
        <f t="shared" si="36"/>
        <v>СВ.200</v>
      </c>
      <c r="CI64" s="18">
        <f t="shared" si="48"/>
        <v>1.2025514382703395</v>
      </c>
      <c r="CJ64" s="23">
        <v>250000</v>
      </c>
      <c r="CK64" s="23">
        <v>666284.76</v>
      </c>
      <c r="CL64" s="56">
        <v>554059.26</v>
      </c>
      <c r="CM64" s="18" t="str">
        <f t="shared" si="37"/>
        <v>СВ.200</v>
      </c>
      <c r="CN64" s="18">
        <f t="shared" si="38"/>
        <v>1.2025514382703395</v>
      </c>
      <c r="CO64" s="23">
        <v>0</v>
      </c>
      <c r="CP64" s="23">
        <v>0</v>
      </c>
      <c r="CQ64" s="56"/>
      <c r="CR64" s="18" t="str">
        <f>IF(CP64&lt;=0," ",IF(CO64&lt;=0," ",IF(CP64/CO64*100&gt;200,"СВ.200",CP64/CO64)))</f>
        <v xml:space="preserve"> </v>
      </c>
      <c r="CS64" s="18" t="str">
        <f>IF(CQ64=0," ",IF(CP64/CQ64*100&gt;200,"св.200",CP64/CQ64))</f>
        <v xml:space="preserve"> </v>
      </c>
      <c r="CT64" s="23">
        <v>0</v>
      </c>
      <c r="CU64" s="23">
        <v>0</v>
      </c>
      <c r="CV64" s="56"/>
      <c r="CW64" s="18" t="str">
        <f t="shared" si="41"/>
        <v xml:space="preserve"> </v>
      </c>
      <c r="CX64" s="18" t="str">
        <f t="shared" si="42"/>
        <v xml:space="preserve"> </v>
      </c>
      <c r="CY64" s="23">
        <v>0</v>
      </c>
      <c r="CZ64" s="23">
        <v>0</v>
      </c>
      <c r="DA64" s="56"/>
      <c r="DB64" s="18" t="str">
        <f t="shared" si="20"/>
        <v xml:space="preserve"> </v>
      </c>
      <c r="DC64" s="18" t="str">
        <f t="shared" si="43"/>
        <v xml:space="preserve"> </v>
      </c>
      <c r="DD64" s="23">
        <v>0</v>
      </c>
      <c r="DE64" s="23">
        <v>0</v>
      </c>
      <c r="DF64" s="56"/>
      <c r="DG64" s="18" t="str">
        <f t="shared" si="21"/>
        <v xml:space="preserve"> </v>
      </c>
      <c r="DH64" s="18" t="str">
        <f t="shared" si="44"/>
        <v xml:space="preserve"> </v>
      </c>
      <c r="DI64" s="23">
        <v>0</v>
      </c>
      <c r="DJ64" s="56"/>
      <c r="DK64" s="18" t="str">
        <f t="shared" si="45"/>
        <v xml:space="preserve"> </v>
      </c>
      <c r="DL64" s="23">
        <v>0</v>
      </c>
      <c r="DM64" s="23">
        <v>0</v>
      </c>
      <c r="DN64" s="56"/>
      <c r="DO64" s="18" t="str">
        <f t="shared" si="22"/>
        <v xml:space="preserve"> </v>
      </c>
      <c r="DP64" s="18" t="str">
        <f t="shared" si="46"/>
        <v xml:space="preserve"> </v>
      </c>
      <c r="DQ64" s="23">
        <v>0</v>
      </c>
      <c r="DR64" s="23">
        <v>0</v>
      </c>
      <c r="DS64" s="56"/>
      <c r="DT64" s="18" t="str">
        <f t="shared" si="23"/>
        <v xml:space="preserve"> </v>
      </c>
      <c r="DU64" s="18" t="str">
        <f t="shared" si="71"/>
        <v xml:space="preserve"> </v>
      </c>
    </row>
    <row r="65" spans="1:125" s="39" customFormat="1" ht="17.25" customHeight="1" outlineLevel="1" x14ac:dyDescent="0.25">
      <c r="A65" s="11">
        <v>51</v>
      </c>
      <c r="B65" s="5" t="s">
        <v>51</v>
      </c>
      <c r="C65" s="17">
        <v>8744151.4600000009</v>
      </c>
      <c r="D65" s="32">
        <v>2819115</v>
      </c>
      <c r="E65" s="17">
        <v>4974840.8299999991</v>
      </c>
      <c r="F65" s="18">
        <f t="shared" si="3"/>
        <v>0.32240006510591707</v>
      </c>
      <c r="G65" s="18">
        <f t="shared" si="4"/>
        <v>0.56667441157107346</v>
      </c>
      <c r="H65" s="10">
        <v>8441250</v>
      </c>
      <c r="I65" s="14">
        <v>2739995</v>
      </c>
      <c r="J65" s="10">
        <v>4585769.7699999996</v>
      </c>
      <c r="K65" s="18">
        <f t="shared" si="5"/>
        <v>0.32459588331112099</v>
      </c>
      <c r="L65" s="18">
        <f t="shared" si="6"/>
        <v>0.59749946844802027</v>
      </c>
      <c r="M65" s="23">
        <v>2436950</v>
      </c>
      <c r="N65" s="23">
        <v>1172471.1499999999</v>
      </c>
      <c r="O65" s="56">
        <v>1508581.26</v>
      </c>
      <c r="P65" s="18">
        <f t="shared" si="7"/>
        <v>0.48112236607234449</v>
      </c>
      <c r="Q65" s="18">
        <f t="shared" si="8"/>
        <v>0.77720118967936791</v>
      </c>
      <c r="R65" s="23">
        <v>0</v>
      </c>
      <c r="S65" s="23">
        <v>0</v>
      </c>
      <c r="T65" s="56"/>
      <c r="U65" s="18" t="str">
        <f t="shared" si="9"/>
        <v xml:space="preserve"> </v>
      </c>
      <c r="V65" s="18" t="str">
        <f t="shared" ref="V65:V68" si="72">IF(S65=0," ",IF(S65/T65*100&gt;200,"св.200",S65/T65))</f>
        <v xml:space="preserve"> </v>
      </c>
      <c r="W65" s="23">
        <v>2300</v>
      </c>
      <c r="X65" s="23">
        <v>837.9</v>
      </c>
      <c r="Y65" s="56">
        <v>2279.91</v>
      </c>
      <c r="Z65" s="18">
        <f t="shared" si="10"/>
        <v>0.36430434782608695</v>
      </c>
      <c r="AA65" s="18">
        <f t="shared" si="25"/>
        <v>0.36751450715159811</v>
      </c>
      <c r="AB65" s="23">
        <v>446000</v>
      </c>
      <c r="AC65" s="23">
        <v>69433.919999999998</v>
      </c>
      <c r="AD65" s="56">
        <v>256228.77</v>
      </c>
      <c r="AE65" s="18">
        <f t="shared" si="11"/>
        <v>0.15568143497757847</v>
      </c>
      <c r="AF65" s="18">
        <f t="shared" ref="AF65:AF128" si="73">IF(AD65=0," ",IF(AC65/AD65*100&gt;200,"св.200",AC65/AD65))</f>
        <v>0.27098408972575561</v>
      </c>
      <c r="AG65" s="23">
        <v>5556000</v>
      </c>
      <c r="AH65" s="23">
        <v>1497252.03</v>
      </c>
      <c r="AI65" s="56">
        <v>2818679.83</v>
      </c>
      <c r="AJ65" s="18">
        <f t="shared" si="12"/>
        <v>0.26948380669546435</v>
      </c>
      <c r="AK65" s="18">
        <f t="shared" si="27"/>
        <v>0.53118910990326984</v>
      </c>
      <c r="AL65" s="23">
        <v>0</v>
      </c>
      <c r="AM65" s="23">
        <v>0</v>
      </c>
      <c r="AN65" s="56"/>
      <c r="AO65" s="18" t="str">
        <f t="shared" si="55"/>
        <v xml:space="preserve"> </v>
      </c>
      <c r="AP65" s="18" t="str">
        <f t="shared" si="28"/>
        <v xml:space="preserve"> </v>
      </c>
      <c r="AQ65" s="6">
        <v>302901.45999999996</v>
      </c>
      <c r="AR65" s="6">
        <v>79120</v>
      </c>
      <c r="AS65" s="6">
        <v>389071.06</v>
      </c>
      <c r="AT65" s="18">
        <f t="shared" si="13"/>
        <v>0.2612070605404147</v>
      </c>
      <c r="AU65" s="18">
        <f t="shared" si="66"/>
        <v>0.20335616840789958</v>
      </c>
      <c r="AV65" s="23">
        <v>0</v>
      </c>
      <c r="AW65" s="23">
        <v>0</v>
      </c>
      <c r="AX65" s="56"/>
      <c r="AY65" s="18" t="str">
        <f t="shared" si="14"/>
        <v xml:space="preserve"> </v>
      </c>
      <c r="AZ65" s="18" t="str">
        <f t="shared" si="29"/>
        <v xml:space="preserve"> </v>
      </c>
      <c r="BA65" s="23">
        <v>197901.46</v>
      </c>
      <c r="BB65" s="23">
        <v>0</v>
      </c>
      <c r="BC65" s="56">
        <v>92283.59</v>
      </c>
      <c r="BD65" s="18" t="str">
        <f t="shared" si="30"/>
        <v xml:space="preserve"> </v>
      </c>
      <c r="BE65" s="18">
        <f t="shared" si="31"/>
        <v>0</v>
      </c>
      <c r="BF65" s="23">
        <v>1000</v>
      </c>
      <c r="BG65" s="23">
        <v>0</v>
      </c>
      <c r="BH65" s="56"/>
      <c r="BI65" s="18" t="str">
        <f t="shared" si="15"/>
        <v xml:space="preserve"> </v>
      </c>
      <c r="BJ65" s="18" t="str">
        <f t="shared" si="32"/>
        <v xml:space="preserve"> </v>
      </c>
      <c r="BK65" s="23">
        <v>0</v>
      </c>
      <c r="BL65" s="23">
        <v>0</v>
      </c>
      <c r="BM65" s="56"/>
      <c r="BN65" s="18"/>
      <c r="BO65" s="18" t="str">
        <f t="shared" si="33"/>
        <v xml:space="preserve"> </v>
      </c>
      <c r="BP65" s="23">
        <v>0</v>
      </c>
      <c r="BQ65" s="23">
        <v>0</v>
      </c>
      <c r="BR65" s="56"/>
      <c r="BS65" s="18" t="str">
        <f t="shared" si="16"/>
        <v xml:space="preserve"> </v>
      </c>
      <c r="BT65" s="18" t="str">
        <f t="shared" si="17"/>
        <v xml:space="preserve"> </v>
      </c>
      <c r="BU65" s="23">
        <v>1000</v>
      </c>
      <c r="BV65" s="23">
        <v>0</v>
      </c>
      <c r="BW65" s="56"/>
      <c r="BX65" s="18" t="str">
        <f t="shared" ref="BX65:BX128" si="74">IF(BV65&lt;=0," ",IF(BU65&lt;=0," ",IF(BV65/BU65*100&gt;200,"СВ.200",BV65/BU65)))</f>
        <v xml:space="preserve"> </v>
      </c>
      <c r="BY65" s="18" t="str">
        <f t="shared" si="34"/>
        <v xml:space="preserve"> </v>
      </c>
      <c r="BZ65" s="23">
        <v>100000</v>
      </c>
      <c r="CA65" s="23">
        <v>0</v>
      </c>
      <c r="CB65" s="56">
        <v>72000</v>
      </c>
      <c r="CC65" s="18" t="str">
        <f t="shared" si="19"/>
        <v xml:space="preserve"> </v>
      </c>
      <c r="CD65" s="18">
        <f t="shared" si="35"/>
        <v>0</v>
      </c>
      <c r="CE65" s="17">
        <v>1000</v>
      </c>
      <c r="CF65" s="17">
        <v>79120</v>
      </c>
      <c r="CG65" s="17">
        <v>0</v>
      </c>
      <c r="CH65" s="24" t="str">
        <f t="shared" si="36"/>
        <v>СВ.200</v>
      </c>
      <c r="CI65" s="18" t="str">
        <f t="shared" si="48"/>
        <v xml:space="preserve"> </v>
      </c>
      <c r="CJ65" s="23">
        <v>0</v>
      </c>
      <c r="CK65" s="23">
        <v>0</v>
      </c>
      <c r="CL65" s="56"/>
      <c r="CM65" s="18" t="str">
        <f t="shared" si="37"/>
        <v xml:space="preserve"> </v>
      </c>
      <c r="CN65" s="18" t="str">
        <f t="shared" si="38"/>
        <v xml:space="preserve"> </v>
      </c>
      <c r="CO65" s="23">
        <v>1000</v>
      </c>
      <c r="CP65" s="23">
        <v>79120</v>
      </c>
      <c r="CQ65" s="56"/>
      <c r="CR65" s="18" t="str">
        <f t="shared" ref="CR65:CR128" si="75">IF(CP65&lt;=0," ",IF(CO65&lt;=0," ",IF(CP65/CO65*100&gt;200,"СВ.200",CP65/CO65)))</f>
        <v>СВ.200</v>
      </c>
      <c r="CS65" s="18" t="str">
        <f t="shared" ref="CS65:CS128" si="76">IF(CQ65=0," ",IF(CP65/CQ65*100&gt;200,"св.200",CP65/CQ65))</f>
        <v xml:space="preserve"> </v>
      </c>
      <c r="CT65" s="23">
        <v>0</v>
      </c>
      <c r="CU65" s="23">
        <v>0</v>
      </c>
      <c r="CV65" s="56"/>
      <c r="CW65" s="18" t="str">
        <f t="shared" si="41"/>
        <v xml:space="preserve"> </v>
      </c>
      <c r="CX65" s="18" t="str">
        <f t="shared" si="42"/>
        <v xml:space="preserve"> </v>
      </c>
      <c r="CY65" s="23">
        <v>0</v>
      </c>
      <c r="CZ65" s="23">
        <v>0</v>
      </c>
      <c r="DA65" s="56"/>
      <c r="DB65" s="18" t="str">
        <f t="shared" si="20"/>
        <v xml:space="preserve"> </v>
      </c>
      <c r="DC65" s="18" t="str">
        <f t="shared" si="43"/>
        <v xml:space="preserve"> </v>
      </c>
      <c r="DD65" s="23">
        <v>0</v>
      </c>
      <c r="DE65" s="23">
        <v>0</v>
      </c>
      <c r="DF65" s="56">
        <v>222287.47</v>
      </c>
      <c r="DG65" s="18" t="str">
        <f t="shared" si="21"/>
        <v xml:space="preserve"> </v>
      </c>
      <c r="DH65" s="18">
        <f t="shared" si="44"/>
        <v>0</v>
      </c>
      <c r="DI65" s="23">
        <v>0</v>
      </c>
      <c r="DJ65" s="56"/>
      <c r="DK65" s="18" t="str">
        <f t="shared" si="45"/>
        <v xml:space="preserve"> </v>
      </c>
      <c r="DL65" s="23">
        <v>1000</v>
      </c>
      <c r="DM65" s="23">
        <v>0</v>
      </c>
      <c r="DN65" s="56"/>
      <c r="DO65" s="18" t="str">
        <f t="shared" si="22"/>
        <v xml:space="preserve"> </v>
      </c>
      <c r="DP65" s="18" t="str">
        <f t="shared" si="46"/>
        <v xml:space="preserve"> </v>
      </c>
      <c r="DQ65" s="23">
        <v>0</v>
      </c>
      <c r="DR65" s="23">
        <v>0</v>
      </c>
      <c r="DS65" s="56"/>
      <c r="DT65" s="18" t="str">
        <f t="shared" si="23"/>
        <v xml:space="preserve"> </v>
      </c>
      <c r="DU65" s="18" t="str">
        <f t="shared" si="71"/>
        <v xml:space="preserve"> </v>
      </c>
    </row>
    <row r="66" spans="1:125" s="39" customFormat="1" ht="16.5" customHeight="1" outlineLevel="1" x14ac:dyDescent="0.25">
      <c r="A66" s="11">
        <v>52</v>
      </c>
      <c r="B66" s="5" t="s">
        <v>48</v>
      </c>
      <c r="C66" s="17">
        <v>1655057.52</v>
      </c>
      <c r="D66" s="17">
        <v>611590.37</v>
      </c>
      <c r="E66" s="17">
        <v>979801.87999999989</v>
      </c>
      <c r="F66" s="18">
        <f t="shared" si="3"/>
        <v>0.36952816600597665</v>
      </c>
      <c r="G66" s="18">
        <f t="shared" si="4"/>
        <v>0.62419799602752346</v>
      </c>
      <c r="H66" s="10">
        <v>1402800</v>
      </c>
      <c r="I66" s="14">
        <v>385354.03</v>
      </c>
      <c r="J66" s="10">
        <v>784971.84</v>
      </c>
      <c r="K66" s="18">
        <f t="shared" si="5"/>
        <v>0.27470347162817227</v>
      </c>
      <c r="L66" s="18">
        <f t="shared" si="6"/>
        <v>0.49091446388701032</v>
      </c>
      <c r="M66" s="23">
        <v>318800</v>
      </c>
      <c r="N66" s="23">
        <v>192336.82</v>
      </c>
      <c r="O66" s="56">
        <v>208930.13</v>
      </c>
      <c r="P66" s="18">
        <f t="shared" si="7"/>
        <v>0.60331499372647435</v>
      </c>
      <c r="Q66" s="18">
        <f t="shared" si="8"/>
        <v>0.92057962152227635</v>
      </c>
      <c r="R66" s="23">
        <v>0</v>
      </c>
      <c r="S66" s="23">
        <v>0</v>
      </c>
      <c r="T66" s="56"/>
      <c r="U66" s="18" t="str">
        <f t="shared" si="9"/>
        <v xml:space="preserve"> </v>
      </c>
      <c r="V66" s="18" t="str">
        <f t="shared" si="72"/>
        <v xml:space="preserve"> </v>
      </c>
      <c r="W66" s="23">
        <v>0</v>
      </c>
      <c r="X66" s="23">
        <v>0</v>
      </c>
      <c r="Y66" s="56"/>
      <c r="Z66" s="18" t="str">
        <f t="shared" si="10"/>
        <v xml:space="preserve"> </v>
      </c>
      <c r="AA66" s="18" t="str">
        <f t="shared" si="25"/>
        <v xml:space="preserve"> </v>
      </c>
      <c r="AB66" s="23">
        <v>360000</v>
      </c>
      <c r="AC66" s="23">
        <v>-17500.12</v>
      </c>
      <c r="AD66" s="56">
        <v>213311.84</v>
      </c>
      <c r="AE66" s="18" t="str">
        <f t="shared" si="11"/>
        <v xml:space="preserve"> </v>
      </c>
      <c r="AF66" s="18">
        <f t="shared" si="73"/>
        <v>-8.2040078037862313E-2</v>
      </c>
      <c r="AG66" s="23">
        <v>724000</v>
      </c>
      <c r="AH66" s="23">
        <v>210517.33</v>
      </c>
      <c r="AI66" s="56">
        <v>362729.87</v>
      </c>
      <c r="AJ66" s="18">
        <f t="shared" si="12"/>
        <v>0.29076979281767956</v>
      </c>
      <c r="AK66" s="18">
        <f t="shared" si="27"/>
        <v>0.5803694358008068</v>
      </c>
      <c r="AL66" s="23">
        <v>0</v>
      </c>
      <c r="AM66" s="23">
        <v>0</v>
      </c>
      <c r="AN66" s="56"/>
      <c r="AO66" s="18" t="str">
        <f t="shared" si="55"/>
        <v xml:space="preserve"> </v>
      </c>
      <c r="AP66" s="18" t="str">
        <f>IF(AM66=0," ",IF(AM66/AN66*100&gt;200,"св.200",AM66/AN66))</f>
        <v xml:space="preserve"> </v>
      </c>
      <c r="AQ66" s="6">
        <v>252257.52</v>
      </c>
      <c r="AR66" s="6">
        <v>226236.34</v>
      </c>
      <c r="AS66" s="6">
        <v>194830.03999999998</v>
      </c>
      <c r="AT66" s="18">
        <f t="shared" si="13"/>
        <v>0.89684676199147606</v>
      </c>
      <c r="AU66" s="18">
        <f t="shared" si="66"/>
        <v>1.1611984476315871</v>
      </c>
      <c r="AV66" s="23">
        <v>0</v>
      </c>
      <c r="AW66" s="23">
        <v>0</v>
      </c>
      <c r="AX66" s="56"/>
      <c r="AY66" s="18" t="str">
        <f t="shared" si="14"/>
        <v xml:space="preserve"> </v>
      </c>
      <c r="AZ66" s="18" t="str">
        <f t="shared" si="29"/>
        <v xml:space="preserve"> </v>
      </c>
      <c r="BA66" s="23">
        <v>0</v>
      </c>
      <c r="BB66" s="23">
        <v>0</v>
      </c>
      <c r="BC66" s="56"/>
      <c r="BD66" s="18" t="str">
        <f t="shared" si="30"/>
        <v xml:space="preserve"> </v>
      </c>
      <c r="BE66" s="18" t="str">
        <f t="shared" si="31"/>
        <v xml:space="preserve"> </v>
      </c>
      <c r="BF66" s="23">
        <v>215957.52</v>
      </c>
      <c r="BG66" s="23">
        <v>199306.4</v>
      </c>
      <c r="BH66" s="56">
        <v>173137.86</v>
      </c>
      <c r="BI66" s="18">
        <f>IF(BG66&lt;=0," ",IF(BF66&lt;=0," ",IF(BG66/BF66*100&gt;200,"СВ.200",BG66/BF66)))</f>
        <v>0.92289631775730707</v>
      </c>
      <c r="BJ66" s="18">
        <f>IF(BH66=0," ",IF(BG66/BH66*100&gt;200,"св.200",BG66/BH66))</f>
        <v>1.1511427945337895</v>
      </c>
      <c r="BK66" s="23">
        <v>0</v>
      </c>
      <c r="BL66" s="23">
        <v>0</v>
      </c>
      <c r="BM66" s="56"/>
      <c r="BN66" s="18"/>
      <c r="BO66" s="18" t="str">
        <f t="shared" si="33"/>
        <v xml:space="preserve"> </v>
      </c>
      <c r="BP66" s="23">
        <v>0</v>
      </c>
      <c r="BQ66" s="23">
        <v>0</v>
      </c>
      <c r="BR66" s="56"/>
      <c r="BS66" s="18" t="str">
        <f t="shared" si="16"/>
        <v xml:space="preserve"> </v>
      </c>
      <c r="BT66" s="18" t="str">
        <f t="shared" si="17"/>
        <v xml:space="preserve"> </v>
      </c>
      <c r="BU66" s="23">
        <v>36300</v>
      </c>
      <c r="BV66" s="23">
        <v>25924.94</v>
      </c>
      <c r="BW66" s="56">
        <v>20692.18</v>
      </c>
      <c r="BX66" s="18">
        <f t="shared" si="74"/>
        <v>0.71418567493112939</v>
      </c>
      <c r="BY66" s="18">
        <f t="shared" si="34"/>
        <v>1.2528858728273193</v>
      </c>
      <c r="BZ66" s="23">
        <v>0</v>
      </c>
      <c r="CA66" s="23">
        <v>0</v>
      </c>
      <c r="CB66" s="56"/>
      <c r="CC66" s="18" t="str">
        <f t="shared" si="19"/>
        <v xml:space="preserve"> </v>
      </c>
      <c r="CD66" s="18" t="str">
        <f t="shared" si="35"/>
        <v xml:space="preserve"> </v>
      </c>
      <c r="CE66" s="17">
        <v>0</v>
      </c>
      <c r="CF66" s="17">
        <v>0</v>
      </c>
      <c r="CG66" s="17">
        <v>0</v>
      </c>
      <c r="CH66" s="24" t="str">
        <f t="shared" si="36"/>
        <v xml:space="preserve"> </v>
      </c>
      <c r="CI66" s="18" t="str">
        <f t="shared" si="48"/>
        <v xml:space="preserve"> </v>
      </c>
      <c r="CJ66" s="23">
        <v>0</v>
      </c>
      <c r="CK66" s="23">
        <v>0</v>
      </c>
      <c r="CL66" s="56"/>
      <c r="CM66" s="18" t="str">
        <f t="shared" si="37"/>
        <v xml:space="preserve"> </v>
      </c>
      <c r="CN66" s="18" t="str">
        <f t="shared" si="38"/>
        <v xml:space="preserve"> </v>
      </c>
      <c r="CO66" s="23">
        <v>0</v>
      </c>
      <c r="CP66" s="23">
        <v>0</v>
      </c>
      <c r="CQ66" s="56"/>
      <c r="CR66" s="18" t="str">
        <f t="shared" si="75"/>
        <v xml:space="preserve"> </v>
      </c>
      <c r="CS66" s="18" t="str">
        <f t="shared" si="76"/>
        <v xml:space="preserve"> </v>
      </c>
      <c r="CT66" s="23">
        <v>0</v>
      </c>
      <c r="CU66" s="23">
        <v>0</v>
      </c>
      <c r="CV66" s="56"/>
      <c r="CW66" s="18" t="str">
        <f t="shared" si="41"/>
        <v xml:space="preserve"> </v>
      </c>
      <c r="CX66" s="18" t="str">
        <f t="shared" si="42"/>
        <v xml:space="preserve"> </v>
      </c>
      <c r="CY66" s="23">
        <v>0</v>
      </c>
      <c r="CZ66" s="23">
        <v>0</v>
      </c>
      <c r="DA66" s="56"/>
      <c r="DB66" s="18" t="str">
        <f t="shared" si="20"/>
        <v xml:space="preserve"> </v>
      </c>
      <c r="DC66" s="18" t="str">
        <f t="shared" si="43"/>
        <v xml:space="preserve"> </v>
      </c>
      <c r="DD66" s="23">
        <v>0</v>
      </c>
      <c r="DE66" s="23">
        <v>0</v>
      </c>
      <c r="DF66" s="56"/>
      <c r="DG66" s="18" t="str">
        <f t="shared" si="21"/>
        <v xml:space="preserve"> </v>
      </c>
      <c r="DH66" s="18" t="str">
        <f t="shared" si="44"/>
        <v xml:space="preserve"> </v>
      </c>
      <c r="DI66" s="23">
        <v>0</v>
      </c>
      <c r="DJ66" s="56"/>
      <c r="DK66" s="18" t="str">
        <f t="shared" si="45"/>
        <v xml:space="preserve"> </v>
      </c>
      <c r="DL66" s="23">
        <v>0</v>
      </c>
      <c r="DM66" s="23">
        <v>0</v>
      </c>
      <c r="DN66" s="56"/>
      <c r="DO66" s="18" t="str">
        <f t="shared" si="22"/>
        <v xml:space="preserve"> </v>
      </c>
      <c r="DP66" s="18" t="str">
        <f t="shared" si="46"/>
        <v xml:space="preserve"> </v>
      </c>
      <c r="DQ66" s="23">
        <v>0</v>
      </c>
      <c r="DR66" s="23">
        <v>0</v>
      </c>
      <c r="DS66" s="56"/>
      <c r="DT66" s="18" t="str">
        <f t="shared" si="23"/>
        <v xml:space="preserve"> </v>
      </c>
      <c r="DU66" s="18" t="str">
        <f t="shared" si="71"/>
        <v xml:space="preserve"> </v>
      </c>
    </row>
    <row r="67" spans="1:125" s="39" customFormat="1" ht="16.5" customHeight="1" outlineLevel="1" x14ac:dyDescent="0.25">
      <c r="A67" s="11">
        <v>53</v>
      </c>
      <c r="B67" s="5" t="s">
        <v>91</v>
      </c>
      <c r="C67" s="17">
        <v>3511304.24</v>
      </c>
      <c r="D67" s="17">
        <v>2715447.41</v>
      </c>
      <c r="E67" s="17">
        <v>2098375.6</v>
      </c>
      <c r="F67" s="18">
        <f t="shared" si="3"/>
        <v>0.77334438271290329</v>
      </c>
      <c r="G67" s="18">
        <f t="shared" si="4"/>
        <v>1.2940711901148678</v>
      </c>
      <c r="H67" s="10">
        <v>2985339.6100000003</v>
      </c>
      <c r="I67" s="14">
        <v>2129079.64</v>
      </c>
      <c r="J67" s="10">
        <v>1902047.69</v>
      </c>
      <c r="K67" s="18">
        <f t="shared" si="5"/>
        <v>0.71317837101957049</v>
      </c>
      <c r="L67" s="18">
        <f t="shared" si="6"/>
        <v>1.1193618599542055</v>
      </c>
      <c r="M67" s="23">
        <v>1801373.51</v>
      </c>
      <c r="N67" s="23">
        <v>1749801.02</v>
      </c>
      <c r="O67" s="56">
        <v>1464656.71</v>
      </c>
      <c r="P67" s="18">
        <f t="shared" si="7"/>
        <v>0.97137046275316885</v>
      </c>
      <c r="Q67" s="18">
        <f t="shared" si="8"/>
        <v>1.1946833739627629</v>
      </c>
      <c r="R67" s="23">
        <v>0</v>
      </c>
      <c r="S67" s="23">
        <v>0</v>
      </c>
      <c r="T67" s="56"/>
      <c r="U67" s="18" t="str">
        <f t="shared" si="9"/>
        <v xml:space="preserve"> </v>
      </c>
      <c r="V67" s="18" t="str">
        <f t="shared" si="72"/>
        <v xml:space="preserve"> </v>
      </c>
      <c r="W67" s="23">
        <v>44966.1</v>
      </c>
      <c r="X67" s="23">
        <v>44966.1</v>
      </c>
      <c r="Y67" s="56">
        <v>3153.9</v>
      </c>
      <c r="Z67" s="18">
        <f t="shared" si="10"/>
        <v>1</v>
      </c>
      <c r="AA67" s="18" t="str">
        <f t="shared" si="25"/>
        <v>св.200</v>
      </c>
      <c r="AB67" s="23">
        <v>167000</v>
      </c>
      <c r="AC67" s="23">
        <v>89027.89</v>
      </c>
      <c r="AD67" s="56">
        <v>123951.17</v>
      </c>
      <c r="AE67" s="18">
        <f t="shared" si="11"/>
        <v>0.53310113772455092</v>
      </c>
      <c r="AF67" s="18">
        <f t="shared" si="73"/>
        <v>0.71824969461764665</v>
      </c>
      <c r="AG67" s="23">
        <v>970000</v>
      </c>
      <c r="AH67" s="23">
        <v>245284.63</v>
      </c>
      <c r="AI67" s="56">
        <v>310285.90999999997</v>
      </c>
      <c r="AJ67" s="18">
        <f t="shared" si="12"/>
        <v>0.25287075257731961</v>
      </c>
      <c r="AK67" s="18">
        <f t="shared" si="27"/>
        <v>0.7905116606809508</v>
      </c>
      <c r="AL67" s="23">
        <v>2000</v>
      </c>
      <c r="AM67" s="23">
        <v>0</v>
      </c>
      <c r="AN67" s="56"/>
      <c r="AO67" s="18" t="str">
        <f t="shared" si="55"/>
        <v xml:space="preserve"> </v>
      </c>
      <c r="AP67" s="18" t="str">
        <f t="shared" si="28"/>
        <v xml:space="preserve"> </v>
      </c>
      <c r="AQ67" s="6">
        <v>525964.63</v>
      </c>
      <c r="AR67" s="6">
        <v>586367.77</v>
      </c>
      <c r="AS67" s="6">
        <v>196327.91</v>
      </c>
      <c r="AT67" s="18">
        <f t="shared" si="13"/>
        <v>1.1148425893201221</v>
      </c>
      <c r="AU67" s="18" t="str">
        <f t="shared" si="66"/>
        <v>св.200</v>
      </c>
      <c r="AV67" s="23">
        <v>0</v>
      </c>
      <c r="AW67" s="23">
        <v>0</v>
      </c>
      <c r="AX67" s="56"/>
      <c r="AY67" s="18" t="str">
        <f t="shared" si="14"/>
        <v xml:space="preserve"> </v>
      </c>
      <c r="AZ67" s="18" t="str">
        <f t="shared" si="29"/>
        <v xml:space="preserve"> </v>
      </c>
      <c r="BA67" s="23">
        <v>84000.33</v>
      </c>
      <c r="BB67" s="23">
        <v>64045.01</v>
      </c>
      <c r="BC67" s="56"/>
      <c r="BD67" s="18">
        <f t="shared" si="30"/>
        <v>0.76243759994752403</v>
      </c>
      <c r="BE67" s="18" t="str">
        <f t="shared" si="31"/>
        <v xml:space="preserve"> </v>
      </c>
      <c r="BF67" s="23">
        <v>116930.4</v>
      </c>
      <c r="BG67" s="23">
        <v>85697.8</v>
      </c>
      <c r="BH67" s="56">
        <v>104557.06</v>
      </c>
      <c r="BI67" s="18">
        <f t="shared" ref="BI67:BI130" si="77">IF(BG67&lt;=0," ",IF(BF67&lt;=0," ",IF(BG67/BF67*100&gt;200,"СВ.200",BG67/BF67)))</f>
        <v>0.73289580810465038</v>
      </c>
      <c r="BJ67" s="18">
        <f t="shared" ref="BJ67:BJ130" si="78">IF(BH67=0," ",IF(BG67/BH67*100&gt;200,"св.200",BG67/BH67))</f>
        <v>0.81962710122109406</v>
      </c>
      <c r="BK67" s="23">
        <v>0</v>
      </c>
      <c r="BL67" s="23">
        <v>0</v>
      </c>
      <c r="BM67" s="56"/>
      <c r="BN67" s="18"/>
      <c r="BO67" s="18" t="str">
        <f t="shared" si="33"/>
        <v xml:space="preserve"> </v>
      </c>
      <c r="BP67" s="23">
        <v>0</v>
      </c>
      <c r="BQ67" s="23">
        <v>0</v>
      </c>
      <c r="BR67" s="56"/>
      <c r="BS67" s="18" t="str">
        <f t="shared" si="16"/>
        <v xml:space="preserve"> </v>
      </c>
      <c r="BT67" s="18" t="str">
        <f t="shared" si="17"/>
        <v xml:space="preserve"> </v>
      </c>
      <c r="BU67" s="23">
        <v>9242.9</v>
      </c>
      <c r="BV67" s="23">
        <v>120833.96</v>
      </c>
      <c r="BW67" s="56">
        <v>16967.849999999999</v>
      </c>
      <c r="BX67" s="18" t="str">
        <f t="shared" si="74"/>
        <v>СВ.200</v>
      </c>
      <c r="BY67" s="18" t="str">
        <f t="shared" si="34"/>
        <v>св.200</v>
      </c>
      <c r="BZ67" s="23">
        <v>315791</v>
      </c>
      <c r="CA67" s="23">
        <v>315791</v>
      </c>
      <c r="CB67" s="56">
        <v>74803</v>
      </c>
      <c r="CC67" s="18">
        <f t="shared" si="19"/>
        <v>1</v>
      </c>
      <c r="CD67" s="18" t="str">
        <f t="shared" si="35"/>
        <v>св.200</v>
      </c>
      <c r="CE67" s="17">
        <v>0</v>
      </c>
      <c r="CF67" s="17">
        <v>0</v>
      </c>
      <c r="CG67" s="17">
        <v>0</v>
      </c>
      <c r="CH67" s="24" t="str">
        <f t="shared" si="36"/>
        <v xml:space="preserve"> </v>
      </c>
      <c r="CI67" s="18" t="str">
        <f t="shared" si="48"/>
        <v xml:space="preserve"> </v>
      </c>
      <c r="CJ67" s="23">
        <v>0</v>
      </c>
      <c r="CK67" s="23">
        <v>0</v>
      </c>
      <c r="CL67" s="56"/>
      <c r="CM67" s="18" t="str">
        <f t="shared" si="37"/>
        <v xml:space="preserve"> </v>
      </c>
      <c r="CN67" s="18" t="str">
        <f t="shared" si="38"/>
        <v xml:space="preserve"> </v>
      </c>
      <c r="CO67" s="23">
        <v>0</v>
      </c>
      <c r="CP67" s="23">
        <v>0</v>
      </c>
      <c r="CQ67" s="56"/>
      <c r="CR67" s="18" t="str">
        <f t="shared" si="75"/>
        <v xml:space="preserve"> </v>
      </c>
      <c r="CS67" s="18" t="str">
        <f t="shared" si="76"/>
        <v xml:space="preserve"> </v>
      </c>
      <c r="CT67" s="23">
        <v>0</v>
      </c>
      <c r="CU67" s="23">
        <v>0</v>
      </c>
      <c r="CV67" s="56"/>
      <c r="CW67" s="18" t="str">
        <f t="shared" si="41"/>
        <v xml:space="preserve"> </v>
      </c>
      <c r="CX67" s="18" t="str">
        <f t="shared" si="42"/>
        <v xml:space="preserve"> </v>
      </c>
      <c r="CY67" s="23">
        <v>0</v>
      </c>
      <c r="CZ67" s="23">
        <v>0</v>
      </c>
      <c r="DA67" s="56"/>
      <c r="DB67" s="18" t="str">
        <f t="shared" si="20"/>
        <v xml:space="preserve"> </v>
      </c>
      <c r="DC67" s="18" t="str">
        <f t="shared" si="43"/>
        <v xml:space="preserve"> </v>
      </c>
      <c r="DD67" s="23">
        <v>0</v>
      </c>
      <c r="DE67" s="23">
        <v>0</v>
      </c>
      <c r="DF67" s="56"/>
      <c r="DG67" s="18" t="str">
        <f t="shared" si="21"/>
        <v xml:space="preserve"> </v>
      </c>
      <c r="DH67" s="18" t="str">
        <f t="shared" si="44"/>
        <v xml:space="preserve"> </v>
      </c>
      <c r="DI67" s="23">
        <v>0</v>
      </c>
      <c r="DJ67" s="56"/>
      <c r="DK67" s="18" t="str">
        <f>IF(DI67=0," ",IF(DI67/DJ67*100&gt;200,"св.200",DI67/DJ67))</f>
        <v xml:space="preserve"> </v>
      </c>
      <c r="DL67" s="23">
        <v>0</v>
      </c>
      <c r="DM67" s="23">
        <v>0</v>
      </c>
      <c r="DN67" s="56"/>
      <c r="DO67" s="18" t="str">
        <f t="shared" si="22"/>
        <v xml:space="preserve"> </v>
      </c>
      <c r="DP67" s="18" t="str">
        <f>IF(DM67=0," ",IF(DM67/DN67*100&gt;200,"св.200",DM67/DN67))</f>
        <v xml:space="preserve"> </v>
      </c>
      <c r="DQ67" s="23">
        <v>0</v>
      </c>
      <c r="DR67" s="23">
        <v>0</v>
      </c>
      <c r="DS67" s="56"/>
      <c r="DT67" s="18" t="str">
        <f t="shared" si="23"/>
        <v xml:space="preserve"> </v>
      </c>
      <c r="DU67" s="18" t="str">
        <f>IF(DR67=0," ",IF(DR67/DS67*100&gt;200,"св.200",DR67/DS67))</f>
        <v xml:space="preserve"> </v>
      </c>
    </row>
    <row r="68" spans="1:125" s="39" customFormat="1" ht="15.75" customHeight="1" outlineLevel="1" x14ac:dyDescent="0.25">
      <c r="A68" s="11">
        <v>54</v>
      </c>
      <c r="B68" s="5" t="s">
        <v>94</v>
      </c>
      <c r="C68" s="17">
        <v>4547875.75</v>
      </c>
      <c r="D68" s="17">
        <v>2116731.41</v>
      </c>
      <c r="E68" s="17">
        <v>2339847.46</v>
      </c>
      <c r="F68" s="18">
        <f t="shared" si="3"/>
        <v>0.46543299033620261</v>
      </c>
      <c r="G68" s="18">
        <f t="shared" si="4"/>
        <v>0.9046450446816735</v>
      </c>
      <c r="H68" s="10">
        <v>3982600</v>
      </c>
      <c r="I68" s="14">
        <v>1641658.88</v>
      </c>
      <c r="J68" s="10">
        <v>1691249.8399999999</v>
      </c>
      <c r="K68" s="18">
        <f t="shared" si="5"/>
        <v>0.41220782403455025</v>
      </c>
      <c r="L68" s="18">
        <f t="shared" si="6"/>
        <v>0.97067792183797041</v>
      </c>
      <c r="M68" s="23">
        <v>997600</v>
      </c>
      <c r="N68" s="23">
        <v>694731.37</v>
      </c>
      <c r="O68" s="56">
        <v>566909.13</v>
      </c>
      <c r="P68" s="18">
        <f t="shared" si="7"/>
        <v>0.69640273656776264</v>
      </c>
      <c r="Q68" s="18">
        <f t="shared" si="8"/>
        <v>1.2254721845809751</v>
      </c>
      <c r="R68" s="23">
        <v>0</v>
      </c>
      <c r="S68" s="23">
        <v>0</v>
      </c>
      <c r="T68" s="56"/>
      <c r="U68" s="18" t="str">
        <f t="shared" si="9"/>
        <v xml:space="preserve"> </v>
      </c>
      <c r="V68" s="18" t="str">
        <f t="shared" si="72"/>
        <v xml:space="preserve"> </v>
      </c>
      <c r="W68" s="23">
        <v>3000</v>
      </c>
      <c r="X68" s="23">
        <v>-2900.18</v>
      </c>
      <c r="Y68" s="56">
        <v>14642.4</v>
      </c>
      <c r="Z68" s="18" t="str">
        <f t="shared" si="10"/>
        <v xml:space="preserve"> </v>
      </c>
      <c r="AA68" s="18">
        <f t="shared" si="25"/>
        <v>-0.19806725673386877</v>
      </c>
      <c r="AB68" s="23">
        <v>880000</v>
      </c>
      <c r="AC68" s="23">
        <v>178850.18</v>
      </c>
      <c r="AD68" s="56">
        <v>35855.85</v>
      </c>
      <c r="AE68" s="18">
        <f t="shared" si="11"/>
        <v>0.20323884090909089</v>
      </c>
      <c r="AF68" s="18" t="str">
        <f t="shared" si="73"/>
        <v>св.200</v>
      </c>
      <c r="AG68" s="23">
        <v>2101000</v>
      </c>
      <c r="AH68" s="23">
        <v>770977.51</v>
      </c>
      <c r="AI68" s="56">
        <v>1073842.46</v>
      </c>
      <c r="AJ68" s="18">
        <f t="shared" si="12"/>
        <v>0.36695740599714421</v>
      </c>
      <c r="AK68" s="18">
        <f t="shared" si="27"/>
        <v>0.71796146894768909</v>
      </c>
      <c r="AL68" s="23">
        <v>1000</v>
      </c>
      <c r="AM68" s="23">
        <v>0</v>
      </c>
      <c r="AN68" s="56"/>
      <c r="AO68" s="18" t="str">
        <f t="shared" si="55"/>
        <v xml:space="preserve"> </v>
      </c>
      <c r="AP68" s="18" t="str">
        <f t="shared" si="28"/>
        <v xml:space="preserve"> </v>
      </c>
      <c r="AQ68" s="6">
        <v>565275.75</v>
      </c>
      <c r="AR68" s="6">
        <v>475072.53</v>
      </c>
      <c r="AS68" s="6">
        <v>648597.62</v>
      </c>
      <c r="AT68" s="18">
        <f t="shared" si="13"/>
        <v>0.84042616369090661</v>
      </c>
      <c r="AU68" s="18">
        <f t="shared" si="66"/>
        <v>0.73246110585481339</v>
      </c>
      <c r="AV68" s="23">
        <v>0</v>
      </c>
      <c r="AW68" s="23">
        <v>0</v>
      </c>
      <c r="AX68" s="56"/>
      <c r="AY68" s="18" t="str">
        <f t="shared" si="14"/>
        <v xml:space="preserve"> </v>
      </c>
      <c r="AZ68" s="18" t="str">
        <f t="shared" si="29"/>
        <v xml:space="preserve"> </v>
      </c>
      <c r="BA68" s="23">
        <v>54842.879999999997</v>
      </c>
      <c r="BB68" s="23">
        <v>0</v>
      </c>
      <c r="BC68" s="56">
        <v>5484.29</v>
      </c>
      <c r="BD68" s="18" t="str">
        <f t="shared" si="30"/>
        <v xml:space="preserve"> </v>
      </c>
      <c r="BE68" s="18">
        <f t="shared" si="31"/>
        <v>0</v>
      </c>
      <c r="BF68" s="23">
        <v>69595.92</v>
      </c>
      <c r="BG68" s="23">
        <v>42855.62</v>
      </c>
      <c r="BH68" s="56">
        <v>46411.32</v>
      </c>
      <c r="BI68" s="18">
        <f t="shared" si="77"/>
        <v>0.61577776398386574</v>
      </c>
      <c r="BJ68" s="18">
        <f t="shared" si="78"/>
        <v>0.92338722535795148</v>
      </c>
      <c r="BK68" s="23">
        <v>0</v>
      </c>
      <c r="BL68" s="23">
        <v>0</v>
      </c>
      <c r="BM68" s="56"/>
      <c r="BN68" s="18"/>
      <c r="BO68" s="18" t="str">
        <f t="shared" si="33"/>
        <v xml:space="preserve"> </v>
      </c>
      <c r="BP68" s="23">
        <v>0</v>
      </c>
      <c r="BQ68" s="23">
        <v>0</v>
      </c>
      <c r="BR68" s="56"/>
      <c r="BS68" s="18" t="str">
        <f t="shared" si="16"/>
        <v xml:space="preserve"> </v>
      </c>
      <c r="BT68" s="18" t="str">
        <f t="shared" si="17"/>
        <v xml:space="preserve"> </v>
      </c>
      <c r="BU68" s="23">
        <v>24836.95</v>
      </c>
      <c r="BV68" s="23">
        <v>16216.91</v>
      </c>
      <c r="BW68" s="56">
        <v>13702.01</v>
      </c>
      <c r="BX68" s="18">
        <f t="shared" si="74"/>
        <v>0.65293484103321864</v>
      </c>
      <c r="BY68" s="18">
        <f t="shared" si="34"/>
        <v>1.1835424145800506</v>
      </c>
      <c r="BZ68" s="23">
        <v>416000</v>
      </c>
      <c r="CA68" s="23">
        <v>41600</v>
      </c>
      <c r="CB68" s="56">
        <v>583000</v>
      </c>
      <c r="CC68" s="18">
        <f t="shared" si="19"/>
        <v>0.1</v>
      </c>
      <c r="CD68" s="18">
        <f t="shared" si="35"/>
        <v>7.135506003430532E-2</v>
      </c>
      <c r="CE68" s="17">
        <v>0</v>
      </c>
      <c r="CF68" s="17">
        <v>0</v>
      </c>
      <c r="CG68" s="17">
        <v>0</v>
      </c>
      <c r="CH68" s="24" t="str">
        <f t="shared" si="36"/>
        <v xml:space="preserve"> </v>
      </c>
      <c r="CI68" s="18" t="str">
        <f t="shared" si="48"/>
        <v xml:space="preserve"> </v>
      </c>
      <c r="CJ68" s="23">
        <v>0</v>
      </c>
      <c r="CK68" s="23">
        <v>0</v>
      </c>
      <c r="CL68" s="56"/>
      <c r="CM68" s="18" t="str">
        <f t="shared" si="37"/>
        <v xml:space="preserve"> </v>
      </c>
      <c r="CN68" s="18" t="str">
        <f t="shared" si="38"/>
        <v xml:space="preserve"> </v>
      </c>
      <c r="CO68" s="23">
        <v>0</v>
      </c>
      <c r="CP68" s="23">
        <v>0</v>
      </c>
      <c r="CQ68" s="56"/>
      <c r="CR68" s="18" t="str">
        <f t="shared" si="75"/>
        <v xml:space="preserve"> </v>
      </c>
      <c r="CS68" s="18" t="str">
        <f t="shared" si="76"/>
        <v xml:space="preserve"> </v>
      </c>
      <c r="CT68" s="23">
        <v>0</v>
      </c>
      <c r="CU68" s="23">
        <v>0</v>
      </c>
      <c r="CV68" s="56"/>
      <c r="CW68" s="18" t="str">
        <f t="shared" si="41"/>
        <v xml:space="preserve"> </v>
      </c>
      <c r="CX68" s="18" t="str">
        <f t="shared" si="42"/>
        <v xml:space="preserve"> </v>
      </c>
      <c r="CY68" s="23">
        <v>0</v>
      </c>
      <c r="CZ68" s="23">
        <v>0</v>
      </c>
      <c r="DA68" s="56"/>
      <c r="DB68" s="18" t="str">
        <f t="shared" si="20"/>
        <v xml:space="preserve"> </v>
      </c>
      <c r="DC68" s="18" t="str">
        <f t="shared" si="43"/>
        <v xml:space="preserve"> </v>
      </c>
      <c r="DD68" s="23">
        <v>0</v>
      </c>
      <c r="DE68" s="23">
        <v>0</v>
      </c>
      <c r="DF68" s="56"/>
      <c r="DG68" s="18" t="str">
        <f t="shared" si="21"/>
        <v xml:space="preserve"> </v>
      </c>
      <c r="DH68" s="18" t="str">
        <f t="shared" si="44"/>
        <v xml:space="preserve"> </v>
      </c>
      <c r="DI68" s="23">
        <v>374400</v>
      </c>
      <c r="DJ68" s="56"/>
      <c r="DK68" s="18" t="str">
        <f t="shared" si="45"/>
        <v xml:space="preserve"> </v>
      </c>
      <c r="DL68" s="23">
        <v>0</v>
      </c>
      <c r="DM68" s="23">
        <v>0</v>
      </c>
      <c r="DN68" s="56"/>
      <c r="DO68" s="18" t="str">
        <f t="shared" si="22"/>
        <v xml:space="preserve"> </v>
      </c>
      <c r="DP68" s="18" t="str">
        <f t="shared" si="46"/>
        <v xml:space="preserve"> </v>
      </c>
      <c r="DQ68" s="23">
        <v>0</v>
      </c>
      <c r="DR68" s="23">
        <v>0</v>
      </c>
      <c r="DS68" s="56"/>
      <c r="DT68" s="18" t="str">
        <f t="shared" si="23"/>
        <v xml:space="preserve"> </v>
      </c>
      <c r="DU68" s="18" t="str">
        <f t="shared" ref="DU68:DU87" si="79">IF(DS68=0," ",IF(DR68/DS68*100&gt;200,"св.200",DR68/DS68))</f>
        <v xml:space="preserve"> </v>
      </c>
    </row>
    <row r="69" spans="1:125" s="38" customFormat="1" ht="32.1" customHeight="1" x14ac:dyDescent="0.25">
      <c r="A69" s="12"/>
      <c r="B69" s="4" t="s">
        <v>130</v>
      </c>
      <c r="C69" s="20">
        <v>14698563.960000001</v>
      </c>
      <c r="D69" s="20">
        <v>10582535.039999999</v>
      </c>
      <c r="E69" s="20">
        <v>10709829.459999999</v>
      </c>
      <c r="F69" s="16">
        <f t="shared" si="3"/>
        <v>0.71997067664561143</v>
      </c>
      <c r="G69" s="16">
        <f t="shared" si="4"/>
        <v>0.98811424397788683</v>
      </c>
      <c r="H69" s="15">
        <v>14431568</v>
      </c>
      <c r="I69" s="29">
        <v>10435659.449999999</v>
      </c>
      <c r="J69" s="15">
        <v>10605908.289999999</v>
      </c>
      <c r="K69" s="16">
        <f t="shared" si="5"/>
        <v>0.72311334776650737</v>
      </c>
      <c r="L69" s="16">
        <f t="shared" si="6"/>
        <v>0.98394773598405305</v>
      </c>
      <c r="M69" s="15">
        <v>12492840</v>
      </c>
      <c r="N69" s="15">
        <v>9302816.7599999998</v>
      </c>
      <c r="O69" s="15">
        <v>9450231.0900000017</v>
      </c>
      <c r="P69" s="16">
        <f t="shared" si="7"/>
        <v>0.74465187739537209</v>
      </c>
      <c r="Q69" s="16">
        <f t="shared" si="8"/>
        <v>0.984400981457904</v>
      </c>
      <c r="R69" s="15">
        <v>502663</v>
      </c>
      <c r="S69" s="15">
        <v>405752.5</v>
      </c>
      <c r="T69" s="15">
        <v>405624.1</v>
      </c>
      <c r="U69" s="16">
        <f t="shared" si="9"/>
        <v>0.80720582179312983</v>
      </c>
      <c r="V69" s="16">
        <f t="shared" ref="V69:V123" si="80">IF(T69=0," ",IF(S69/T69*100&gt;200,"св.200",S69/T69))</f>
        <v>1.0003165492385684</v>
      </c>
      <c r="W69" s="15">
        <v>175780</v>
      </c>
      <c r="X69" s="15">
        <v>196262.85</v>
      </c>
      <c r="Y69" s="15">
        <v>109815.94</v>
      </c>
      <c r="Z69" s="16">
        <f t="shared" si="10"/>
        <v>1.1165254864034588</v>
      </c>
      <c r="AA69" s="16">
        <f t="shared" si="25"/>
        <v>1.7871981972744577</v>
      </c>
      <c r="AB69" s="15">
        <v>166500</v>
      </c>
      <c r="AC69" s="15">
        <v>31847.54</v>
      </c>
      <c r="AD69" s="15">
        <v>64759.46</v>
      </c>
      <c r="AE69" s="16">
        <f t="shared" si="11"/>
        <v>0.19127651651651653</v>
      </c>
      <c r="AF69" s="16">
        <f t="shared" si="73"/>
        <v>0.49178205006650766</v>
      </c>
      <c r="AG69" s="15">
        <v>1093785</v>
      </c>
      <c r="AH69" s="15">
        <v>498979.80000000005</v>
      </c>
      <c r="AI69" s="15">
        <v>575477.69999999995</v>
      </c>
      <c r="AJ69" s="16">
        <f t="shared" si="12"/>
        <v>0.45619550460099567</v>
      </c>
      <c r="AK69" s="16">
        <f t="shared" si="27"/>
        <v>0.86707060933898927</v>
      </c>
      <c r="AL69" s="15">
        <v>0</v>
      </c>
      <c r="AM69" s="15">
        <v>0</v>
      </c>
      <c r="AN69" s="15">
        <v>0</v>
      </c>
      <c r="AO69" s="16" t="str">
        <f t="shared" si="55"/>
        <v xml:space="preserve"> </v>
      </c>
      <c r="AP69" s="16" t="str">
        <f t="shared" si="28"/>
        <v xml:space="preserve"> </v>
      </c>
      <c r="AQ69" s="15">
        <v>266995.96000000002</v>
      </c>
      <c r="AR69" s="15">
        <v>146875.59</v>
      </c>
      <c r="AS69" s="15">
        <v>103921.17</v>
      </c>
      <c r="AT69" s="16">
        <f t="shared" si="13"/>
        <v>0.5501041663701578</v>
      </c>
      <c r="AU69" s="16">
        <f t="shared" si="66"/>
        <v>1.4133365704023539</v>
      </c>
      <c r="AV69" s="15">
        <v>85000</v>
      </c>
      <c r="AW69" s="15">
        <v>49425.46</v>
      </c>
      <c r="AX69" s="15">
        <v>10986.21</v>
      </c>
      <c r="AY69" s="16">
        <f t="shared" si="14"/>
        <v>0.58147599999999999</v>
      </c>
      <c r="AZ69" s="16" t="str">
        <f t="shared" si="29"/>
        <v>св.200</v>
      </c>
      <c r="BA69" s="15">
        <v>4395.96</v>
      </c>
      <c r="BB69" s="15">
        <v>0</v>
      </c>
      <c r="BC69" s="15">
        <v>0</v>
      </c>
      <c r="BD69" s="16" t="str">
        <f t="shared" si="30"/>
        <v xml:space="preserve"> </v>
      </c>
      <c r="BE69" s="16" t="str">
        <f t="shared" si="31"/>
        <v xml:space="preserve"> </v>
      </c>
      <c r="BF69" s="15">
        <v>0</v>
      </c>
      <c r="BG69" s="15">
        <v>0</v>
      </c>
      <c r="BH69" s="15">
        <v>0</v>
      </c>
      <c r="BI69" s="16" t="str">
        <f t="shared" si="77"/>
        <v xml:space="preserve"> </v>
      </c>
      <c r="BJ69" s="16" t="str">
        <f t="shared" si="78"/>
        <v xml:space="preserve"> </v>
      </c>
      <c r="BK69" s="15">
        <v>16600</v>
      </c>
      <c r="BL69" s="15">
        <v>0</v>
      </c>
      <c r="BM69" s="15">
        <v>0</v>
      </c>
      <c r="BN69" s="16" t="str">
        <f t="shared" ref="BN69:BN80" si="81">IF(BL69&lt;=0," ",IF(BK69&lt;=0," ",IF(BL69/BK69*100&gt;200,"СВ.200",BL69/BK69)))</f>
        <v xml:space="preserve"> </v>
      </c>
      <c r="BO69" s="16" t="str">
        <f t="shared" si="33"/>
        <v xml:space="preserve"> </v>
      </c>
      <c r="BP69" s="15">
        <v>10000</v>
      </c>
      <c r="BQ69" s="15">
        <v>1307.8800000000001</v>
      </c>
      <c r="BR69" s="15">
        <v>6780.04</v>
      </c>
      <c r="BS69" s="16">
        <f t="shared" si="16"/>
        <v>0.13078800000000002</v>
      </c>
      <c r="BT69" s="16">
        <f t="shared" si="17"/>
        <v>0.19290151680521062</v>
      </c>
      <c r="BU69" s="15">
        <v>116000</v>
      </c>
      <c r="BV69" s="15">
        <v>95600</v>
      </c>
      <c r="BW69" s="15">
        <v>0</v>
      </c>
      <c r="BX69" s="16">
        <f t="shared" si="74"/>
        <v>0.82413793103448274</v>
      </c>
      <c r="BY69" s="16" t="str">
        <f t="shared" si="34"/>
        <v xml:space="preserve"> </v>
      </c>
      <c r="BZ69" s="15">
        <v>0</v>
      </c>
      <c r="CA69" s="15">
        <v>0</v>
      </c>
      <c r="CB69" s="15">
        <v>0</v>
      </c>
      <c r="CC69" s="16" t="str">
        <f t="shared" si="19"/>
        <v xml:space="preserve"> </v>
      </c>
      <c r="CD69" s="16" t="str">
        <f t="shared" si="35"/>
        <v xml:space="preserve"> </v>
      </c>
      <c r="CE69" s="20">
        <v>35000</v>
      </c>
      <c r="CF69" s="20">
        <v>542.25</v>
      </c>
      <c r="CG69" s="20">
        <v>71514.28</v>
      </c>
      <c r="CH69" s="16">
        <f t="shared" si="36"/>
        <v>1.5492857142857143E-2</v>
      </c>
      <c r="CI69" s="16">
        <f>IF(CF69=0," ",IF(CF69/CG69*100&gt;200,"св.200",CF69/CG69))</f>
        <v>7.5824017245227108E-3</v>
      </c>
      <c r="CJ69" s="15">
        <v>35000</v>
      </c>
      <c r="CK69" s="15">
        <v>542.25</v>
      </c>
      <c r="CL69" s="15">
        <v>32224.6</v>
      </c>
      <c r="CM69" s="16">
        <f t="shared" si="37"/>
        <v>1.5492857142857143E-2</v>
      </c>
      <c r="CN69" s="16">
        <f>IF(CK69=0," ",IF(CK69/CL69*100&gt;200,"св.200",CK69/CL69))</f>
        <v>1.6827206544068819E-2</v>
      </c>
      <c r="CO69" s="15">
        <v>0</v>
      </c>
      <c r="CP69" s="15">
        <v>0</v>
      </c>
      <c r="CQ69" s="15">
        <v>39289.68</v>
      </c>
      <c r="CR69" s="16" t="str">
        <f t="shared" si="75"/>
        <v xml:space="preserve"> </v>
      </c>
      <c r="CS69" s="16">
        <f t="shared" si="76"/>
        <v>0</v>
      </c>
      <c r="CT69" s="15">
        <v>0</v>
      </c>
      <c r="CU69" s="15">
        <v>0</v>
      </c>
      <c r="CV69" s="15">
        <v>0</v>
      </c>
      <c r="CW69" s="30" t="str">
        <f t="shared" si="41"/>
        <v xml:space="preserve"> </v>
      </c>
      <c r="CX69" s="30" t="str">
        <f t="shared" si="42"/>
        <v xml:space="preserve"> </v>
      </c>
      <c r="CY69" s="15">
        <v>0</v>
      </c>
      <c r="CZ69" s="15">
        <v>0</v>
      </c>
      <c r="DA69" s="15">
        <v>0</v>
      </c>
      <c r="DB69" s="16" t="str">
        <f t="shared" si="20"/>
        <v xml:space="preserve"> </v>
      </c>
      <c r="DC69" s="16" t="str">
        <f t="shared" si="43"/>
        <v xml:space="preserve"> </v>
      </c>
      <c r="DD69" s="15">
        <v>0</v>
      </c>
      <c r="DE69" s="15">
        <v>0</v>
      </c>
      <c r="DF69" s="15">
        <v>14640.64</v>
      </c>
      <c r="DG69" s="16" t="str">
        <f t="shared" si="21"/>
        <v xml:space="preserve"> </v>
      </c>
      <c r="DH69" s="16">
        <f t="shared" si="44"/>
        <v>0</v>
      </c>
      <c r="DI69" s="15">
        <v>0</v>
      </c>
      <c r="DJ69" s="15">
        <v>0</v>
      </c>
      <c r="DK69" s="16" t="str">
        <f t="shared" si="45"/>
        <v xml:space="preserve"> </v>
      </c>
      <c r="DL69" s="15">
        <v>0</v>
      </c>
      <c r="DM69" s="15">
        <v>0</v>
      </c>
      <c r="DN69" s="15">
        <v>0</v>
      </c>
      <c r="DO69" s="16" t="str">
        <f t="shared" si="22"/>
        <v xml:space="preserve"> </v>
      </c>
      <c r="DP69" s="16" t="str">
        <f t="shared" si="46"/>
        <v xml:space="preserve"> </v>
      </c>
      <c r="DQ69" s="15">
        <v>0</v>
      </c>
      <c r="DR69" s="15">
        <v>0</v>
      </c>
      <c r="DS69" s="15">
        <v>0</v>
      </c>
      <c r="DT69" s="16" t="str">
        <f t="shared" si="23"/>
        <v xml:space="preserve"> </v>
      </c>
      <c r="DU69" s="16" t="str">
        <f t="shared" si="79"/>
        <v xml:space="preserve"> </v>
      </c>
    </row>
    <row r="70" spans="1:125" s="39" customFormat="1" ht="15.75" customHeight="1" outlineLevel="1" x14ac:dyDescent="0.25">
      <c r="A70" s="11">
        <v>55</v>
      </c>
      <c r="B70" s="5" t="s">
        <v>107</v>
      </c>
      <c r="C70" s="17">
        <v>13479448</v>
      </c>
      <c r="D70" s="17">
        <v>9761545.0099999998</v>
      </c>
      <c r="E70" s="17">
        <v>9893802.3399999999</v>
      </c>
      <c r="F70" s="18">
        <f t="shared" ref="F70:F133" si="82">IF(D70&lt;=0," ",IF(D70/C70*100&gt;200,"СВ.200",D70/C70))</f>
        <v>0.724179878137443</v>
      </c>
      <c r="G70" s="18">
        <f t="shared" ref="G70:G133" si="83">IF(E70=0," ",IF(D70/E70*100&gt;200,"св.200",D70/E70))</f>
        <v>0.98663230520936407</v>
      </c>
      <c r="H70" s="10">
        <v>13216848</v>
      </c>
      <c r="I70" s="14">
        <v>9614669.4199999999</v>
      </c>
      <c r="J70" s="10">
        <v>9829170.8499999996</v>
      </c>
      <c r="K70" s="18">
        <f t="shared" ref="K70:K133" si="84">IF(I70&lt;=0," ",IF(I70/H70*100&gt;200,"СВ.200",I70/H70))</f>
        <v>0.72745554915967858</v>
      </c>
      <c r="L70" s="18">
        <f t="shared" ref="L70:L133" si="85">IF(J70=0," ",IF(I70/J70*100&gt;200,"св.200",I70/J70))</f>
        <v>0.9781770575287132</v>
      </c>
      <c r="M70" s="23">
        <v>12137200</v>
      </c>
      <c r="N70" s="23">
        <v>8991316.3699999992</v>
      </c>
      <c r="O70" s="56">
        <v>9087632.4000000004</v>
      </c>
      <c r="P70" s="18">
        <f t="shared" ref="P70:P133" si="86">IF(N70&lt;=0," ",IF(M70&lt;=0," ",IF(N70/M70*100&gt;200,"СВ.200",N70/M70)))</f>
        <v>0.7408064767821243</v>
      </c>
      <c r="Q70" s="18">
        <f t="shared" ref="Q70:Q133" si="87">IF(O70=0," ",IF(N70/O70*100&gt;200,"св.200",N70/O70))</f>
        <v>0.9894014165889895</v>
      </c>
      <c r="R70" s="23">
        <v>502663</v>
      </c>
      <c r="S70" s="23">
        <v>405752.5</v>
      </c>
      <c r="T70" s="56">
        <v>405624.1</v>
      </c>
      <c r="U70" s="18">
        <f t="shared" ref="U70:U133" si="88">IF(S70&lt;=0," ",IF(R70&lt;=0," ",IF(S70/R70*100&gt;200,"СВ.200",S70/R70)))</f>
        <v>0.80720582179312983</v>
      </c>
      <c r="V70" s="18">
        <f t="shared" si="80"/>
        <v>1.0003165492385684</v>
      </c>
      <c r="W70" s="23">
        <v>22000</v>
      </c>
      <c r="X70" s="23">
        <v>0</v>
      </c>
      <c r="Y70" s="56">
        <v>8923.24</v>
      </c>
      <c r="Z70" s="18" t="str">
        <f t="shared" ref="Z70:Z133" si="89">IF(X70&lt;=0," ",IF(W70&lt;=0," ",IF(X70/W70*100&gt;200,"СВ.200",X70/W70)))</f>
        <v xml:space="preserve"> </v>
      </c>
      <c r="AA70" s="18">
        <f t="shared" si="25"/>
        <v>0</v>
      </c>
      <c r="AB70" s="23">
        <v>55000</v>
      </c>
      <c r="AC70" s="23">
        <v>12965.09</v>
      </c>
      <c r="AD70" s="56">
        <v>36127.18</v>
      </c>
      <c r="AE70" s="18">
        <f t="shared" ref="AE70:AE133" si="90">IF(AC70&lt;=0," ",IF(AB70&lt;=0," ",IF(AC70/AB70*100&gt;200,"СВ.200",AC70/AB70)))</f>
        <v>0.2357289090909091</v>
      </c>
      <c r="AF70" s="18">
        <f t="shared" si="73"/>
        <v>0.35887356832169021</v>
      </c>
      <c r="AG70" s="23">
        <v>499985</v>
      </c>
      <c r="AH70" s="23">
        <v>204635.46</v>
      </c>
      <c r="AI70" s="56">
        <v>290863.93</v>
      </c>
      <c r="AJ70" s="18">
        <f t="shared" ref="AJ70:AJ133" si="91">IF(AH70&lt;=0," ",IF(AG70&lt;=0," ",IF(AH70/AG70*100&gt;200,"СВ.200",AH70/AG70)))</f>
        <v>0.40928319849595485</v>
      </c>
      <c r="AK70" s="18">
        <f t="shared" si="27"/>
        <v>0.70354361230008822</v>
      </c>
      <c r="AL70" s="23">
        <v>0</v>
      </c>
      <c r="AM70" s="23">
        <v>0</v>
      </c>
      <c r="AN70" s="56"/>
      <c r="AO70" s="18" t="str">
        <f t="shared" si="55"/>
        <v xml:space="preserve"> </v>
      </c>
      <c r="AP70" s="18" t="str">
        <f t="shared" si="28"/>
        <v xml:space="preserve"> </v>
      </c>
      <c r="AQ70" s="6">
        <v>262600</v>
      </c>
      <c r="AR70" s="6">
        <v>146875.59</v>
      </c>
      <c r="AS70" s="6">
        <v>64631.49</v>
      </c>
      <c r="AT70" s="18">
        <f t="shared" ref="AT70:AT133" si="92">IF(AR70&lt;=0," ",IF(AQ70&lt;=0," ",IF(AR70/AQ70*100&gt;200,"СВ.200",AR70/AQ70)))</f>
        <v>0.55931298552932218</v>
      </c>
      <c r="AU70" s="18" t="str">
        <f t="shared" si="66"/>
        <v>св.200</v>
      </c>
      <c r="AV70" s="23">
        <v>85000</v>
      </c>
      <c r="AW70" s="23">
        <v>49425.46</v>
      </c>
      <c r="AX70" s="56">
        <v>10986.21</v>
      </c>
      <c r="AY70" s="18">
        <f t="shared" ref="AY70:AY133" si="93">IF(AW70&lt;=0," ",IF(AV70&lt;=0," ",IF(AW70/AV70*100&gt;200,"СВ.200",AW70/AV70)))</f>
        <v>0.58147599999999999</v>
      </c>
      <c r="AZ70" s="18" t="str">
        <f t="shared" si="29"/>
        <v>св.200</v>
      </c>
      <c r="BA70" s="23">
        <v>0</v>
      </c>
      <c r="BB70" s="23">
        <v>0</v>
      </c>
      <c r="BC70" s="56"/>
      <c r="BD70" s="18" t="str">
        <f t="shared" si="30"/>
        <v xml:space="preserve"> </v>
      </c>
      <c r="BE70" s="18" t="str">
        <f t="shared" si="31"/>
        <v xml:space="preserve"> </v>
      </c>
      <c r="BF70" s="23">
        <v>0</v>
      </c>
      <c r="BG70" s="23">
        <v>0</v>
      </c>
      <c r="BH70" s="56"/>
      <c r="BI70" s="18" t="str">
        <f t="shared" si="77"/>
        <v xml:space="preserve"> </v>
      </c>
      <c r="BJ70" s="18" t="str">
        <f t="shared" si="78"/>
        <v xml:space="preserve"> </v>
      </c>
      <c r="BK70" s="23">
        <v>16600</v>
      </c>
      <c r="BL70" s="23">
        <v>0</v>
      </c>
      <c r="BM70" s="56"/>
      <c r="BN70" s="18" t="str">
        <f t="shared" si="81"/>
        <v xml:space="preserve"> </v>
      </c>
      <c r="BO70" s="18" t="str">
        <f t="shared" si="33"/>
        <v xml:space="preserve"> </v>
      </c>
      <c r="BP70" s="23">
        <v>10000</v>
      </c>
      <c r="BQ70" s="23">
        <v>1307.8800000000001</v>
      </c>
      <c r="BR70" s="56">
        <v>6780.04</v>
      </c>
      <c r="BS70" s="18">
        <f t="shared" ref="BS70:BS133" si="94">IF(BQ70&lt;=0," ",IF(BP70&lt;=0," ",IF(BQ70/BP70*100&gt;200,"СВ.200",BQ70/BP70)))</f>
        <v>0.13078800000000002</v>
      </c>
      <c r="BT70" s="18">
        <f t="shared" ref="BT70:BT133" si="95">IF(BR70=0," ",IF(BQ70/BR70*100&gt;200,"св.200",BQ70/BR70))</f>
        <v>0.19290151680521062</v>
      </c>
      <c r="BU70" s="23">
        <v>116000</v>
      </c>
      <c r="BV70" s="23">
        <v>95600</v>
      </c>
      <c r="BW70" s="56"/>
      <c r="BX70" s="18">
        <f t="shared" si="74"/>
        <v>0.82413793103448274</v>
      </c>
      <c r="BY70" s="18" t="str">
        <f t="shared" si="34"/>
        <v xml:space="preserve"> </v>
      </c>
      <c r="BZ70" s="23">
        <v>0</v>
      </c>
      <c r="CA70" s="23">
        <v>0</v>
      </c>
      <c r="CB70" s="56"/>
      <c r="CC70" s="18" t="str">
        <f t="shared" ref="CC70:CC133" si="96">IF(CA70&lt;=0," ",IF(BZ70&lt;=0," ",IF(CA70/BZ70*100&gt;200,"СВ.200",CA70/BZ70)))</f>
        <v xml:space="preserve"> </v>
      </c>
      <c r="CD70" s="18" t="str">
        <f t="shared" si="35"/>
        <v xml:space="preserve"> </v>
      </c>
      <c r="CE70" s="17">
        <v>35000</v>
      </c>
      <c r="CF70" s="17">
        <v>542.25</v>
      </c>
      <c r="CG70" s="17">
        <v>32224.6</v>
      </c>
      <c r="CH70" s="18">
        <f>IF(CF70&lt;=0," ",IF(CE70&lt;=0," ",IF(CF70/CE70*100&gt;200,"СВ.200",CF70/CE70)))</f>
        <v>1.5492857142857143E-2</v>
      </c>
      <c r="CI70" s="18">
        <f>IF(CF70=0," ",IF(CF70/CG70*100&gt;200,"св.200",CF70/CG70))</f>
        <v>1.6827206544068819E-2</v>
      </c>
      <c r="CJ70" s="23">
        <v>35000</v>
      </c>
      <c r="CK70" s="23">
        <v>542.25</v>
      </c>
      <c r="CL70" s="56">
        <v>32224.6</v>
      </c>
      <c r="CM70" s="18">
        <f t="shared" si="37"/>
        <v>1.5492857142857143E-2</v>
      </c>
      <c r="CN70" s="18">
        <f>IF(CK70=0," ",IF(CK70/CL70*100&gt;200,"св.200",CK70/CL70))</f>
        <v>1.6827206544068819E-2</v>
      </c>
      <c r="CO70" s="23">
        <v>0</v>
      </c>
      <c r="CP70" s="23">
        <v>0</v>
      </c>
      <c r="CQ70" s="56"/>
      <c r="CR70" s="18" t="str">
        <f t="shared" si="75"/>
        <v xml:space="preserve"> </v>
      </c>
      <c r="CS70" s="18" t="str">
        <f t="shared" si="76"/>
        <v xml:space="preserve"> </v>
      </c>
      <c r="CT70" s="23">
        <v>0</v>
      </c>
      <c r="CU70" s="23">
        <v>0</v>
      </c>
      <c r="CV70" s="56"/>
      <c r="CW70" s="18" t="str">
        <f t="shared" si="41"/>
        <v xml:space="preserve"> </v>
      </c>
      <c r="CX70" s="18" t="str">
        <f t="shared" si="42"/>
        <v xml:space="preserve"> </v>
      </c>
      <c r="CY70" s="23">
        <v>0</v>
      </c>
      <c r="CZ70" s="23">
        <v>0</v>
      </c>
      <c r="DA70" s="56"/>
      <c r="DB70" s="18" t="str">
        <f t="shared" ref="DB70:DB133" si="97">IF(CZ70&lt;=0," ",IF(CY70&lt;=0," ",IF(CZ70/CY70*100&gt;200,"СВ.200",CZ70/CY70)))</f>
        <v xml:space="preserve"> </v>
      </c>
      <c r="DC70" s="18" t="str">
        <f t="shared" si="43"/>
        <v xml:space="preserve"> </v>
      </c>
      <c r="DD70" s="23">
        <v>0</v>
      </c>
      <c r="DE70" s="23">
        <v>0</v>
      </c>
      <c r="DF70" s="56">
        <v>14640.64</v>
      </c>
      <c r="DG70" s="18" t="str">
        <f t="shared" ref="DG70:DG133" si="98">IF(DE70&lt;=0," ",IF(DD70&lt;=0," ",IF(DE70/DD70*100&gt;200,"СВ.200",DE70/DD70)))</f>
        <v xml:space="preserve"> </v>
      </c>
      <c r="DH70" s="18">
        <f t="shared" si="44"/>
        <v>0</v>
      </c>
      <c r="DI70" s="23">
        <v>0</v>
      </c>
      <c r="DJ70" s="56"/>
      <c r="DK70" s="18" t="str">
        <f t="shared" si="45"/>
        <v xml:space="preserve"> </v>
      </c>
      <c r="DL70" s="23">
        <v>0</v>
      </c>
      <c r="DM70" s="23">
        <v>0</v>
      </c>
      <c r="DN70" s="56"/>
      <c r="DO70" s="18" t="str">
        <f t="shared" ref="DO70:DO133" si="99">IF(DM70&lt;=0," ",IF(DL70&lt;=0," ",IF(DM70/DL70*100&gt;200,"СВ.200",DM70/DL70)))</f>
        <v xml:space="preserve"> </v>
      </c>
      <c r="DP70" s="18" t="str">
        <f t="shared" si="46"/>
        <v xml:space="preserve"> </v>
      </c>
      <c r="DQ70" s="23">
        <v>0</v>
      </c>
      <c r="DR70" s="23">
        <v>0</v>
      </c>
      <c r="DS70" s="56"/>
      <c r="DT70" s="18" t="str">
        <f t="shared" ref="DT70:DT133" si="100">IF(DR70&lt;=0," ",IF(DQ70&lt;=0," ",IF(DR70/DQ70*100&gt;200,"СВ.200",DR70/DQ70)))</f>
        <v xml:space="preserve"> </v>
      </c>
      <c r="DU70" s="18" t="str">
        <f t="shared" si="79"/>
        <v xml:space="preserve"> </v>
      </c>
    </row>
    <row r="71" spans="1:125" s="39" customFormat="1" ht="15" customHeight="1" outlineLevel="1" x14ac:dyDescent="0.25">
      <c r="A71" s="11">
        <f>A70+1</f>
        <v>56</v>
      </c>
      <c r="B71" s="5" t="s">
        <v>90</v>
      </c>
      <c r="C71" s="32">
        <v>134395.96</v>
      </c>
      <c r="D71" s="17">
        <v>81872.97</v>
      </c>
      <c r="E71" s="17">
        <v>27117.170000000002</v>
      </c>
      <c r="F71" s="18">
        <f t="shared" si="82"/>
        <v>0.60919219595589036</v>
      </c>
      <c r="G71" s="18" t="str">
        <f t="shared" si="83"/>
        <v>св.200</v>
      </c>
      <c r="H71" s="10">
        <v>130000</v>
      </c>
      <c r="I71" s="14">
        <v>81872.97</v>
      </c>
      <c r="J71" s="10">
        <v>27117.170000000002</v>
      </c>
      <c r="K71" s="18">
        <f t="shared" si="84"/>
        <v>0.62979207692307693</v>
      </c>
      <c r="L71" s="18" t="str">
        <f t="shared" si="85"/>
        <v>св.200</v>
      </c>
      <c r="M71" s="23">
        <v>23000</v>
      </c>
      <c r="N71" s="23">
        <v>32210.43</v>
      </c>
      <c r="O71" s="56">
        <v>17411.12</v>
      </c>
      <c r="P71" s="18">
        <f t="shared" si="86"/>
        <v>1.4004534782608695</v>
      </c>
      <c r="Q71" s="18">
        <f t="shared" si="87"/>
        <v>1.8499918442926131</v>
      </c>
      <c r="R71" s="23">
        <v>0</v>
      </c>
      <c r="S71" s="23">
        <v>0</v>
      </c>
      <c r="T71" s="56"/>
      <c r="U71" s="18" t="str">
        <f t="shared" si="88"/>
        <v xml:space="preserve"> </v>
      </c>
      <c r="V71" s="18" t="str">
        <f t="shared" ref="V71:V74" si="101">IF(S71=0," ",IF(S71/T71*100&gt;200,"св.200",S71/T71))</f>
        <v xml:space="preserve"> </v>
      </c>
      <c r="W71" s="23">
        <v>1000</v>
      </c>
      <c r="X71" s="23">
        <v>33506.85</v>
      </c>
      <c r="Y71" s="56">
        <v>687.36</v>
      </c>
      <c r="Z71" s="18" t="str">
        <f t="shared" si="89"/>
        <v>СВ.200</v>
      </c>
      <c r="AA71" s="18" t="str">
        <f t="shared" ref="AA71:AA134" si="102">IF(Y71=0," ",IF(X71/Y71*100&gt;200,"св.200",X71/Y71))</f>
        <v>св.200</v>
      </c>
      <c r="AB71" s="23">
        <v>6000</v>
      </c>
      <c r="AC71" s="23">
        <v>684.03</v>
      </c>
      <c r="AD71" s="56">
        <v>566.02</v>
      </c>
      <c r="AE71" s="18">
        <f t="shared" si="90"/>
        <v>0.114005</v>
      </c>
      <c r="AF71" s="18">
        <f t="shared" si="73"/>
        <v>1.2084908660471361</v>
      </c>
      <c r="AG71" s="23">
        <v>100000</v>
      </c>
      <c r="AH71" s="23">
        <v>15471.66</v>
      </c>
      <c r="AI71" s="56">
        <v>8452.67</v>
      </c>
      <c r="AJ71" s="18">
        <f t="shared" si="91"/>
        <v>0.15471660000000001</v>
      </c>
      <c r="AK71" s="18">
        <f t="shared" ref="AK71:AK134" si="103">IF(AI71=0," ",IF(AH71/AI71*100&gt;200,"св.200",AH71/AI71))</f>
        <v>1.8303873214025863</v>
      </c>
      <c r="AL71" s="23">
        <v>0</v>
      </c>
      <c r="AM71" s="23">
        <v>0</v>
      </c>
      <c r="AN71" s="56"/>
      <c r="AO71" s="18" t="str">
        <f t="shared" si="55"/>
        <v xml:space="preserve"> </v>
      </c>
      <c r="AP71" s="18" t="str">
        <f t="shared" ref="AP71:AP134" si="104">IF(AN71=0," ",IF(AM71/AN71*100&gt;200,"св.200",AM71/AN71))</f>
        <v xml:space="preserve"> </v>
      </c>
      <c r="AQ71" s="6">
        <v>4395.96</v>
      </c>
      <c r="AR71" s="6">
        <v>0</v>
      </c>
      <c r="AS71" s="6">
        <v>0</v>
      </c>
      <c r="AT71" s="18" t="str">
        <f t="shared" si="92"/>
        <v xml:space="preserve"> </v>
      </c>
      <c r="AU71" s="18" t="str">
        <f t="shared" si="66"/>
        <v xml:space="preserve"> </v>
      </c>
      <c r="AV71" s="23">
        <v>0</v>
      </c>
      <c r="AW71" s="23">
        <v>0</v>
      </c>
      <c r="AX71" s="56"/>
      <c r="AY71" s="18" t="str">
        <f t="shared" si="93"/>
        <v xml:space="preserve"> </v>
      </c>
      <c r="AZ71" s="18" t="str">
        <f t="shared" ref="AZ71:AZ134" si="105">IF(AX71=0," ",IF(AW71/AX71*100&gt;200,"св.200",AW71/AX71))</f>
        <v xml:space="preserve"> </v>
      </c>
      <c r="BA71" s="23">
        <v>4395.96</v>
      </c>
      <c r="BB71" s="23">
        <v>0</v>
      </c>
      <c r="BC71" s="56"/>
      <c r="BD71" s="18" t="str">
        <f t="shared" ref="BD71:BD134" si="106">IF(BB71&lt;=0," ",IF(BA71&lt;=0," ",IF(BB71/BA71*100&gt;200,"СВ.200",BB71/BA71)))</f>
        <v xml:space="preserve"> </v>
      </c>
      <c r="BE71" s="18" t="str">
        <f t="shared" ref="BE71:BE134" si="107">IF(BC71=0," ",IF(BB71/BC71*100&gt;200,"св.200",BB71/BC71))</f>
        <v xml:space="preserve"> </v>
      </c>
      <c r="BF71" s="23">
        <v>0</v>
      </c>
      <c r="BG71" s="23">
        <v>0</v>
      </c>
      <c r="BH71" s="56"/>
      <c r="BI71" s="18" t="str">
        <f t="shared" si="77"/>
        <v xml:space="preserve"> </v>
      </c>
      <c r="BJ71" s="18" t="str">
        <f t="shared" si="78"/>
        <v xml:space="preserve"> </v>
      </c>
      <c r="BK71" s="23">
        <v>0</v>
      </c>
      <c r="BL71" s="23">
        <v>0</v>
      </c>
      <c r="BM71" s="56"/>
      <c r="BN71" s="18" t="str">
        <f t="shared" si="81"/>
        <v xml:space="preserve"> </v>
      </c>
      <c r="BO71" s="18" t="str">
        <f t="shared" ref="BO71:BO131" si="108">IF(BM71=0," ",IF(BL71/BM71*100&gt;200,"св.200",BL71/BM71))</f>
        <v xml:space="preserve"> </v>
      </c>
      <c r="BP71" s="23">
        <v>0</v>
      </c>
      <c r="BQ71" s="23">
        <v>0</v>
      </c>
      <c r="BR71" s="56"/>
      <c r="BS71" s="18" t="str">
        <f t="shared" si="94"/>
        <v xml:space="preserve"> </v>
      </c>
      <c r="BT71" s="18" t="str">
        <f t="shared" si="95"/>
        <v xml:space="preserve"> </v>
      </c>
      <c r="BU71" s="23">
        <v>0</v>
      </c>
      <c r="BV71" s="23">
        <v>0</v>
      </c>
      <c r="BW71" s="56"/>
      <c r="BX71" s="18" t="str">
        <f t="shared" si="74"/>
        <v xml:space="preserve"> </v>
      </c>
      <c r="BY71" s="18" t="str">
        <f t="shared" ref="BY71:BY134" si="109">IF(BW71=0," ",IF(BV71/BW71*100&gt;200,"св.200",BV71/BW71))</f>
        <v xml:space="preserve"> </v>
      </c>
      <c r="BZ71" s="23">
        <v>0</v>
      </c>
      <c r="CA71" s="23">
        <v>0</v>
      </c>
      <c r="CB71" s="56"/>
      <c r="CC71" s="18" t="str">
        <f t="shared" si="96"/>
        <v xml:space="preserve"> </v>
      </c>
      <c r="CD71" s="18" t="str">
        <f t="shared" ref="CD71:CD134" si="110">IF(CB71=0," ",IF(CA71/CB71*100&gt;200,"св.200",CA71/CB71))</f>
        <v xml:space="preserve"> </v>
      </c>
      <c r="CE71" s="17">
        <v>0</v>
      </c>
      <c r="CF71" s="17">
        <v>0</v>
      </c>
      <c r="CG71" s="17">
        <v>0</v>
      </c>
      <c r="CH71" s="18" t="str">
        <f t="shared" ref="CH71:CH134" si="111">IF(CF71&lt;=0," ",IF(CE71&lt;=0," ",IF(CF71/CE71*100&gt;200,"СВ.200",CF71/CE71)))</f>
        <v xml:space="preserve"> </v>
      </c>
      <c r="CI71" s="18" t="str">
        <f t="shared" ref="CI71:CI134" si="112">IF(CG71=0," ",IF(CF71/CG71*100&gt;200,"св.200",CF71/CG71))</f>
        <v xml:space="preserve"> </v>
      </c>
      <c r="CJ71" s="23">
        <v>0</v>
      </c>
      <c r="CK71" s="23">
        <v>0</v>
      </c>
      <c r="CL71" s="56"/>
      <c r="CM71" s="18" t="str">
        <f t="shared" ref="CM71:CM134" si="113">IF(CK71&lt;=0," ",IF(CJ71&lt;=0," ",IF(CK71/CJ71*100&gt;200,"СВ.200",CK71/CJ71)))</f>
        <v xml:space="preserve"> </v>
      </c>
      <c r="CN71" s="18" t="str">
        <f t="shared" ref="CN71:CN134" si="114">IF(CL71=0," ",IF(CK71/CL71*100&gt;200,"св.200",CK71/CL71))</f>
        <v xml:space="preserve"> </v>
      </c>
      <c r="CO71" s="23">
        <v>0</v>
      </c>
      <c r="CP71" s="23">
        <v>0</v>
      </c>
      <c r="CQ71" s="56"/>
      <c r="CR71" s="18" t="str">
        <f t="shared" si="75"/>
        <v xml:space="preserve"> </v>
      </c>
      <c r="CS71" s="18" t="str">
        <f t="shared" si="76"/>
        <v xml:space="preserve"> </v>
      </c>
      <c r="CT71" s="23">
        <v>0</v>
      </c>
      <c r="CU71" s="23">
        <v>0</v>
      </c>
      <c r="CV71" s="56"/>
      <c r="CW71" s="18" t="str">
        <f t="shared" ref="CW71:CW134" si="115">IF(CU71&lt;=0," ",IF(CT71&lt;=0," ",IF(CU71/CT71*100&gt;200,"СВ.200",CU71/CT71)))</f>
        <v xml:space="preserve"> </v>
      </c>
      <c r="CX71" s="18" t="str">
        <f t="shared" ref="CX71:CX134" si="116">IF(CV71=0," ",IF(CU71/CV71*100&gt;200,"св.200",CU71/CV71))</f>
        <v xml:space="preserve"> </v>
      </c>
      <c r="CY71" s="23">
        <v>0</v>
      </c>
      <c r="CZ71" s="23">
        <v>0</v>
      </c>
      <c r="DA71" s="56"/>
      <c r="DB71" s="18" t="str">
        <f t="shared" si="97"/>
        <v xml:space="preserve"> </v>
      </c>
      <c r="DC71" s="18" t="str">
        <f t="shared" ref="DC71:DC134" si="117">IF(DA71=0," ",IF(CZ71/DA71*100&gt;200,"св.200",CZ71/DA71))</f>
        <v xml:space="preserve"> </v>
      </c>
      <c r="DD71" s="23">
        <v>0</v>
      </c>
      <c r="DE71" s="23">
        <v>0</v>
      </c>
      <c r="DF71" s="56"/>
      <c r="DG71" s="18" t="str">
        <f t="shared" si="98"/>
        <v xml:space="preserve"> </v>
      </c>
      <c r="DH71" s="18" t="str">
        <f t="shared" ref="DH71:DH128" si="118">IF(DF71=0," ",IF(DE71/DF71*100&gt;200,"св.200",DE71/DF71))</f>
        <v xml:space="preserve"> </v>
      </c>
      <c r="DI71" s="23">
        <v>0</v>
      </c>
      <c r="DJ71" s="56"/>
      <c r="DK71" s="18" t="str">
        <f t="shared" ref="DK71:DK121" si="119">IF(DJ71=0," ",IF(DI71/DJ71*100&gt;200,"св.200",DI71/DJ71))</f>
        <v xml:space="preserve"> </v>
      </c>
      <c r="DL71" s="23">
        <v>0</v>
      </c>
      <c r="DM71" s="23">
        <v>0</v>
      </c>
      <c r="DN71" s="56"/>
      <c r="DO71" s="18" t="str">
        <f t="shared" si="99"/>
        <v xml:space="preserve"> </v>
      </c>
      <c r="DP71" s="18" t="str">
        <f t="shared" ref="DP71:DP121" si="120">IF(DN71=0," ",IF(DM71/DN71*100&gt;200,"св.200",DM71/DN71))</f>
        <v xml:space="preserve"> </v>
      </c>
      <c r="DQ71" s="23">
        <v>0</v>
      </c>
      <c r="DR71" s="23">
        <v>0</v>
      </c>
      <c r="DS71" s="56"/>
      <c r="DT71" s="18" t="str">
        <f t="shared" si="100"/>
        <v xml:space="preserve"> </v>
      </c>
      <c r="DU71" s="18" t="str">
        <f t="shared" si="79"/>
        <v xml:space="preserve"> </v>
      </c>
    </row>
    <row r="72" spans="1:125" s="39" customFormat="1" ht="15.75" customHeight="1" outlineLevel="1" x14ac:dyDescent="0.25">
      <c r="A72" s="11">
        <f t="shared" ref="A72:A74" si="121">A71+1</f>
        <v>57</v>
      </c>
      <c r="B72" s="5" t="s">
        <v>100</v>
      </c>
      <c r="C72" s="17">
        <v>365700</v>
      </c>
      <c r="D72" s="17">
        <v>132084.60999999999</v>
      </c>
      <c r="E72" s="17">
        <v>240953.18</v>
      </c>
      <c r="F72" s="18">
        <f t="shared" si="82"/>
        <v>0.36118296417828816</v>
      </c>
      <c r="G72" s="18">
        <f t="shared" si="83"/>
        <v>0.54817541731551334</v>
      </c>
      <c r="H72" s="10">
        <v>365700</v>
      </c>
      <c r="I72" s="14">
        <v>132084.60999999999</v>
      </c>
      <c r="J72" s="10">
        <v>201663.5</v>
      </c>
      <c r="K72" s="18">
        <f t="shared" si="84"/>
        <v>0.36118296417828816</v>
      </c>
      <c r="L72" s="18">
        <f t="shared" si="85"/>
        <v>0.65497529300046853</v>
      </c>
      <c r="M72" s="23">
        <v>175100</v>
      </c>
      <c r="N72" s="23">
        <v>107608.53</v>
      </c>
      <c r="O72" s="56">
        <v>122315.89</v>
      </c>
      <c r="P72" s="18">
        <f t="shared" si="86"/>
        <v>0.61455471159337516</v>
      </c>
      <c r="Q72" s="18">
        <f t="shared" si="87"/>
        <v>0.87975920381235828</v>
      </c>
      <c r="R72" s="23">
        <v>0</v>
      </c>
      <c r="S72" s="23">
        <v>0</v>
      </c>
      <c r="T72" s="56"/>
      <c r="U72" s="18" t="str">
        <f t="shared" si="88"/>
        <v xml:space="preserve"> </v>
      </c>
      <c r="V72" s="18" t="str">
        <f t="shared" si="101"/>
        <v xml:space="preserve"> </v>
      </c>
      <c r="W72" s="23">
        <v>100</v>
      </c>
      <c r="X72" s="23">
        <v>0</v>
      </c>
      <c r="Y72" s="56"/>
      <c r="Z72" s="18" t="str">
        <f t="shared" si="89"/>
        <v xml:space="preserve"> </v>
      </c>
      <c r="AA72" s="18" t="str">
        <f t="shared" si="102"/>
        <v xml:space="preserve"> </v>
      </c>
      <c r="AB72" s="23">
        <v>30500</v>
      </c>
      <c r="AC72" s="23">
        <v>-1829.1</v>
      </c>
      <c r="AD72" s="56">
        <v>28234.21</v>
      </c>
      <c r="AE72" s="18" t="str">
        <f t="shared" si="90"/>
        <v xml:space="preserve"> </v>
      </c>
      <c r="AF72" s="18">
        <f t="shared" si="73"/>
        <v>-6.4783112401586587E-2</v>
      </c>
      <c r="AG72" s="23">
        <v>160000</v>
      </c>
      <c r="AH72" s="23">
        <v>26305.18</v>
      </c>
      <c r="AI72" s="56">
        <v>51113.4</v>
      </c>
      <c r="AJ72" s="18">
        <f t="shared" si="91"/>
        <v>0.16440737499999999</v>
      </c>
      <c r="AK72" s="18">
        <f t="shared" si="103"/>
        <v>0.51464351813810072</v>
      </c>
      <c r="AL72" s="23">
        <v>0</v>
      </c>
      <c r="AM72" s="23">
        <v>0</v>
      </c>
      <c r="AN72" s="56"/>
      <c r="AO72" s="18" t="str">
        <f t="shared" si="55"/>
        <v xml:space="preserve"> </v>
      </c>
      <c r="AP72" s="18" t="str">
        <f t="shared" si="104"/>
        <v xml:space="preserve"> </v>
      </c>
      <c r="AQ72" s="6">
        <v>0</v>
      </c>
      <c r="AR72" s="6">
        <v>0</v>
      </c>
      <c r="AS72" s="6">
        <v>39289.68</v>
      </c>
      <c r="AT72" s="18" t="str">
        <f t="shared" si="92"/>
        <v xml:space="preserve"> </v>
      </c>
      <c r="AU72" s="18" t="str">
        <f>IF(AR72=0," ",IF(AR72/AS72*100&gt;200,"св.200",AR72/AS72))</f>
        <v xml:space="preserve"> </v>
      </c>
      <c r="AV72" s="23">
        <v>0</v>
      </c>
      <c r="AW72" s="23">
        <v>0</v>
      </c>
      <c r="AX72" s="56"/>
      <c r="AY72" s="18" t="str">
        <f t="shared" si="93"/>
        <v xml:space="preserve"> </v>
      </c>
      <c r="AZ72" s="18" t="str">
        <f t="shared" si="105"/>
        <v xml:space="preserve"> </v>
      </c>
      <c r="BA72" s="23">
        <v>0</v>
      </c>
      <c r="BB72" s="23">
        <v>0</v>
      </c>
      <c r="BC72" s="56"/>
      <c r="BD72" s="18" t="str">
        <f t="shared" si="106"/>
        <v xml:space="preserve"> </v>
      </c>
      <c r="BE72" s="18" t="str">
        <f t="shared" si="107"/>
        <v xml:space="preserve"> </v>
      </c>
      <c r="BF72" s="23">
        <v>0</v>
      </c>
      <c r="BG72" s="23">
        <v>0</v>
      </c>
      <c r="BH72" s="56"/>
      <c r="BI72" s="18" t="str">
        <f t="shared" si="77"/>
        <v xml:space="preserve"> </v>
      </c>
      <c r="BJ72" s="18" t="str">
        <f>IF(BG72=0," ",IF(BG72/BH72*100&gt;200,"св.200",BG72/BH72))</f>
        <v xml:space="preserve"> </v>
      </c>
      <c r="BK72" s="23">
        <v>0</v>
      </c>
      <c r="BL72" s="23">
        <v>0</v>
      </c>
      <c r="BM72" s="56"/>
      <c r="BN72" s="18" t="str">
        <f t="shared" si="81"/>
        <v xml:space="preserve"> </v>
      </c>
      <c r="BO72" s="18" t="str">
        <f t="shared" si="108"/>
        <v xml:space="preserve"> </v>
      </c>
      <c r="BP72" s="23">
        <v>0</v>
      </c>
      <c r="BQ72" s="23">
        <v>0</v>
      </c>
      <c r="BR72" s="56"/>
      <c r="BS72" s="18" t="str">
        <f t="shared" si="94"/>
        <v xml:space="preserve"> </v>
      </c>
      <c r="BT72" s="18" t="str">
        <f t="shared" si="95"/>
        <v xml:space="preserve"> </v>
      </c>
      <c r="BU72" s="23">
        <v>0</v>
      </c>
      <c r="BV72" s="23">
        <v>0</v>
      </c>
      <c r="BW72" s="56"/>
      <c r="BX72" s="18" t="str">
        <f t="shared" si="74"/>
        <v xml:space="preserve"> </v>
      </c>
      <c r="BY72" s="18" t="str">
        <f t="shared" si="109"/>
        <v xml:space="preserve"> </v>
      </c>
      <c r="BZ72" s="23">
        <v>0</v>
      </c>
      <c r="CA72" s="23">
        <v>0</v>
      </c>
      <c r="CB72" s="56"/>
      <c r="CC72" s="18" t="str">
        <f t="shared" si="96"/>
        <v xml:space="preserve"> </v>
      </c>
      <c r="CD72" s="18" t="str">
        <f t="shared" si="110"/>
        <v xml:space="preserve"> </v>
      </c>
      <c r="CE72" s="17">
        <v>0</v>
      </c>
      <c r="CF72" s="17">
        <v>0</v>
      </c>
      <c r="CG72" s="17">
        <v>39289.68</v>
      </c>
      <c r="CH72" s="18" t="str">
        <f t="shared" si="111"/>
        <v xml:space="preserve"> </v>
      </c>
      <c r="CI72" s="18">
        <f t="shared" si="112"/>
        <v>0</v>
      </c>
      <c r="CJ72" s="23">
        <v>0</v>
      </c>
      <c r="CK72" s="23">
        <v>0</v>
      </c>
      <c r="CL72" s="56"/>
      <c r="CM72" s="18" t="str">
        <f t="shared" si="113"/>
        <v xml:space="preserve"> </v>
      </c>
      <c r="CN72" s="18" t="str">
        <f t="shared" si="114"/>
        <v xml:space="preserve"> </v>
      </c>
      <c r="CO72" s="23">
        <v>0</v>
      </c>
      <c r="CP72" s="23">
        <v>0</v>
      </c>
      <c r="CQ72" s="56">
        <v>39289.68</v>
      </c>
      <c r="CR72" s="18" t="str">
        <f t="shared" si="75"/>
        <v xml:space="preserve"> </v>
      </c>
      <c r="CS72" s="18">
        <f t="shared" si="76"/>
        <v>0</v>
      </c>
      <c r="CT72" s="23">
        <v>0</v>
      </c>
      <c r="CU72" s="23">
        <v>0</v>
      </c>
      <c r="CV72" s="56"/>
      <c r="CW72" s="18" t="str">
        <f t="shared" si="115"/>
        <v xml:space="preserve"> </v>
      </c>
      <c r="CX72" s="18" t="str">
        <f t="shared" si="116"/>
        <v xml:space="preserve"> </v>
      </c>
      <c r="CY72" s="23">
        <v>0</v>
      </c>
      <c r="CZ72" s="23">
        <v>0</v>
      </c>
      <c r="DA72" s="56"/>
      <c r="DB72" s="18" t="str">
        <f t="shared" si="97"/>
        <v xml:space="preserve"> </v>
      </c>
      <c r="DC72" s="18" t="str">
        <f t="shared" si="117"/>
        <v xml:space="preserve"> </v>
      </c>
      <c r="DD72" s="23">
        <v>0</v>
      </c>
      <c r="DE72" s="23">
        <v>0</v>
      </c>
      <c r="DF72" s="56"/>
      <c r="DG72" s="18" t="str">
        <f t="shared" si="98"/>
        <v xml:space="preserve"> </v>
      </c>
      <c r="DH72" s="18" t="str">
        <f t="shared" si="118"/>
        <v xml:space="preserve"> </v>
      </c>
      <c r="DI72" s="23">
        <v>0</v>
      </c>
      <c r="DJ72" s="56"/>
      <c r="DK72" s="18" t="str">
        <f t="shared" si="119"/>
        <v xml:space="preserve"> </v>
      </c>
      <c r="DL72" s="23">
        <v>0</v>
      </c>
      <c r="DM72" s="23">
        <v>0</v>
      </c>
      <c r="DN72" s="56"/>
      <c r="DO72" s="18" t="str">
        <f t="shared" si="99"/>
        <v xml:space="preserve"> </v>
      </c>
      <c r="DP72" s="18" t="str">
        <f t="shared" si="120"/>
        <v xml:space="preserve"> </v>
      </c>
      <c r="DQ72" s="23">
        <v>0</v>
      </c>
      <c r="DR72" s="23">
        <v>0</v>
      </c>
      <c r="DS72" s="56"/>
      <c r="DT72" s="18" t="str">
        <f t="shared" si="100"/>
        <v xml:space="preserve"> </v>
      </c>
      <c r="DU72" s="18" t="str">
        <f t="shared" si="79"/>
        <v xml:space="preserve"> </v>
      </c>
    </row>
    <row r="73" spans="1:125" s="39" customFormat="1" ht="15.75" customHeight="1" outlineLevel="1" x14ac:dyDescent="0.25">
      <c r="A73" s="11">
        <f t="shared" si="121"/>
        <v>58</v>
      </c>
      <c r="B73" s="5" t="s">
        <v>19</v>
      </c>
      <c r="C73" s="17">
        <v>185000</v>
      </c>
      <c r="D73" s="17">
        <v>145898.88</v>
      </c>
      <c r="E73" s="17">
        <v>220766.84000000003</v>
      </c>
      <c r="F73" s="18">
        <f t="shared" si="82"/>
        <v>0.78864259459459463</v>
      </c>
      <c r="G73" s="18">
        <f t="shared" si="83"/>
        <v>0.66087316374143867</v>
      </c>
      <c r="H73" s="10">
        <v>185000</v>
      </c>
      <c r="I73" s="14">
        <v>145898.88</v>
      </c>
      <c r="J73" s="10">
        <v>220766.84000000003</v>
      </c>
      <c r="K73" s="18">
        <f t="shared" si="84"/>
        <v>0.78864259459459463</v>
      </c>
      <c r="L73" s="18">
        <f t="shared" si="85"/>
        <v>0.66087316374143867</v>
      </c>
      <c r="M73" s="23">
        <v>37000</v>
      </c>
      <c r="N73" s="23">
        <v>43474.64</v>
      </c>
      <c r="O73" s="56">
        <v>106386.72</v>
      </c>
      <c r="P73" s="18">
        <f t="shared" si="86"/>
        <v>1.1749902702702704</v>
      </c>
      <c r="Q73" s="18">
        <f t="shared" si="87"/>
        <v>0.40864724469369862</v>
      </c>
      <c r="R73" s="23">
        <v>0</v>
      </c>
      <c r="S73" s="23">
        <v>0</v>
      </c>
      <c r="T73" s="56"/>
      <c r="U73" s="18" t="str">
        <f t="shared" si="88"/>
        <v xml:space="preserve"> </v>
      </c>
      <c r="V73" s="18" t="str">
        <f t="shared" si="101"/>
        <v xml:space="preserve"> </v>
      </c>
      <c r="W73" s="23">
        <v>55500</v>
      </c>
      <c r="X73" s="23">
        <v>65579.100000000006</v>
      </c>
      <c r="Y73" s="56">
        <v>77579.23</v>
      </c>
      <c r="Z73" s="18">
        <f t="shared" si="89"/>
        <v>1.1816054054054055</v>
      </c>
      <c r="AA73" s="18">
        <f t="shared" si="102"/>
        <v>0.84531774806220694</v>
      </c>
      <c r="AB73" s="23">
        <v>5000</v>
      </c>
      <c r="AC73" s="23">
        <v>8656.92</v>
      </c>
      <c r="AD73" s="56">
        <v>4750.2</v>
      </c>
      <c r="AE73" s="18">
        <f t="shared" si="90"/>
        <v>1.731384</v>
      </c>
      <c r="AF73" s="18">
        <f t="shared" si="73"/>
        <v>1.8224327396741191</v>
      </c>
      <c r="AG73" s="23">
        <v>87500</v>
      </c>
      <c r="AH73" s="23">
        <v>28188.22</v>
      </c>
      <c r="AI73" s="56">
        <v>32050.69</v>
      </c>
      <c r="AJ73" s="18">
        <f t="shared" si="91"/>
        <v>0.32215108571428575</v>
      </c>
      <c r="AK73" s="18">
        <f t="shared" si="103"/>
        <v>0.87948870991544958</v>
      </c>
      <c r="AL73" s="23">
        <v>0</v>
      </c>
      <c r="AM73" s="23">
        <v>0</v>
      </c>
      <c r="AN73" s="56"/>
      <c r="AO73" s="18" t="str">
        <f t="shared" si="55"/>
        <v xml:space="preserve"> </v>
      </c>
      <c r="AP73" s="18" t="str">
        <f t="shared" si="104"/>
        <v xml:space="preserve"> </v>
      </c>
      <c r="AQ73" s="6">
        <v>0</v>
      </c>
      <c r="AR73" s="6">
        <v>0</v>
      </c>
      <c r="AS73" s="6">
        <v>0</v>
      </c>
      <c r="AT73" s="18" t="str">
        <f t="shared" si="92"/>
        <v xml:space="preserve"> </v>
      </c>
      <c r="AU73" s="18" t="str">
        <f t="shared" ref="AU73:AU109" si="122">IF(AS73=0," ",IF(AR73/AS73*100&gt;200,"св.200",AR73/AS73))</f>
        <v xml:space="preserve"> </v>
      </c>
      <c r="AV73" s="23">
        <v>0</v>
      </c>
      <c r="AW73" s="23">
        <v>0</v>
      </c>
      <c r="AX73" s="56"/>
      <c r="AY73" s="18" t="str">
        <f t="shared" si="93"/>
        <v xml:space="preserve"> </v>
      </c>
      <c r="AZ73" s="18" t="str">
        <f t="shared" si="105"/>
        <v xml:space="preserve"> </v>
      </c>
      <c r="BA73" s="23">
        <v>0</v>
      </c>
      <c r="BB73" s="23">
        <v>0</v>
      </c>
      <c r="BC73" s="56"/>
      <c r="BD73" s="18" t="str">
        <f t="shared" si="106"/>
        <v xml:space="preserve"> </v>
      </c>
      <c r="BE73" s="18" t="str">
        <f t="shared" si="107"/>
        <v xml:space="preserve"> </v>
      </c>
      <c r="BF73" s="23">
        <v>0</v>
      </c>
      <c r="BG73" s="23">
        <v>0</v>
      </c>
      <c r="BH73" s="56"/>
      <c r="BI73" s="18" t="str">
        <f t="shared" si="77"/>
        <v xml:space="preserve"> </v>
      </c>
      <c r="BJ73" s="18" t="str">
        <f t="shared" si="78"/>
        <v xml:space="preserve"> </v>
      </c>
      <c r="BK73" s="23">
        <v>0</v>
      </c>
      <c r="BL73" s="23">
        <v>0</v>
      </c>
      <c r="BM73" s="56"/>
      <c r="BN73" s="18" t="str">
        <f t="shared" si="81"/>
        <v xml:space="preserve"> </v>
      </c>
      <c r="BO73" s="18" t="str">
        <f t="shared" si="108"/>
        <v xml:space="preserve"> </v>
      </c>
      <c r="BP73" s="23">
        <v>0</v>
      </c>
      <c r="BQ73" s="23">
        <v>0</v>
      </c>
      <c r="BR73" s="56"/>
      <c r="BS73" s="18" t="str">
        <f t="shared" si="94"/>
        <v xml:space="preserve"> </v>
      </c>
      <c r="BT73" s="18" t="str">
        <f t="shared" si="95"/>
        <v xml:space="preserve"> </v>
      </c>
      <c r="BU73" s="23">
        <v>0</v>
      </c>
      <c r="BV73" s="23">
        <v>0</v>
      </c>
      <c r="BW73" s="56"/>
      <c r="BX73" s="18" t="str">
        <f t="shared" si="74"/>
        <v xml:space="preserve"> </v>
      </c>
      <c r="BY73" s="18" t="str">
        <f t="shared" si="109"/>
        <v xml:space="preserve"> </v>
      </c>
      <c r="BZ73" s="23">
        <v>0</v>
      </c>
      <c r="CA73" s="23">
        <v>0</v>
      </c>
      <c r="CB73" s="56"/>
      <c r="CC73" s="18" t="str">
        <f t="shared" si="96"/>
        <v xml:space="preserve"> </v>
      </c>
      <c r="CD73" s="18" t="str">
        <f t="shared" si="110"/>
        <v xml:space="preserve"> </v>
      </c>
      <c r="CE73" s="17">
        <v>0</v>
      </c>
      <c r="CF73" s="17">
        <v>0</v>
      </c>
      <c r="CG73" s="17">
        <v>0</v>
      </c>
      <c r="CH73" s="18" t="str">
        <f t="shared" si="111"/>
        <v xml:space="preserve"> </v>
      </c>
      <c r="CI73" s="18" t="str">
        <f t="shared" si="112"/>
        <v xml:space="preserve"> </v>
      </c>
      <c r="CJ73" s="23">
        <v>0</v>
      </c>
      <c r="CK73" s="23">
        <v>0</v>
      </c>
      <c r="CL73" s="56"/>
      <c r="CM73" s="18" t="str">
        <f t="shared" si="113"/>
        <v xml:space="preserve"> </v>
      </c>
      <c r="CN73" s="18" t="str">
        <f t="shared" si="114"/>
        <v xml:space="preserve"> </v>
      </c>
      <c r="CO73" s="23">
        <v>0</v>
      </c>
      <c r="CP73" s="23">
        <v>0</v>
      </c>
      <c r="CQ73" s="56"/>
      <c r="CR73" s="18" t="str">
        <f t="shared" si="75"/>
        <v xml:space="preserve"> </v>
      </c>
      <c r="CS73" s="18" t="str">
        <f t="shared" si="76"/>
        <v xml:space="preserve"> </v>
      </c>
      <c r="CT73" s="23">
        <v>0</v>
      </c>
      <c r="CU73" s="23">
        <v>0</v>
      </c>
      <c r="CV73" s="56"/>
      <c r="CW73" s="18" t="str">
        <f t="shared" si="115"/>
        <v xml:space="preserve"> </v>
      </c>
      <c r="CX73" s="18" t="str">
        <f t="shared" si="116"/>
        <v xml:space="preserve"> </v>
      </c>
      <c r="CY73" s="23">
        <v>0</v>
      </c>
      <c r="CZ73" s="23">
        <v>0</v>
      </c>
      <c r="DA73" s="56"/>
      <c r="DB73" s="18" t="str">
        <f t="shared" si="97"/>
        <v xml:space="preserve"> </v>
      </c>
      <c r="DC73" s="18" t="str">
        <f t="shared" si="117"/>
        <v xml:space="preserve"> </v>
      </c>
      <c r="DD73" s="23">
        <v>0</v>
      </c>
      <c r="DE73" s="23">
        <v>0</v>
      </c>
      <c r="DF73" s="56"/>
      <c r="DG73" s="18" t="str">
        <f t="shared" si="98"/>
        <v xml:space="preserve"> </v>
      </c>
      <c r="DH73" s="18" t="str">
        <f t="shared" si="118"/>
        <v xml:space="preserve"> </v>
      </c>
      <c r="DI73" s="23">
        <v>0</v>
      </c>
      <c r="DJ73" s="56"/>
      <c r="DK73" s="18" t="str">
        <f t="shared" si="119"/>
        <v xml:space="preserve"> </v>
      </c>
      <c r="DL73" s="23">
        <v>0</v>
      </c>
      <c r="DM73" s="23">
        <v>0</v>
      </c>
      <c r="DN73" s="56"/>
      <c r="DO73" s="18" t="str">
        <f t="shared" si="99"/>
        <v xml:space="preserve"> </v>
      </c>
      <c r="DP73" s="18" t="str">
        <f t="shared" si="120"/>
        <v xml:space="preserve"> </v>
      </c>
      <c r="DQ73" s="23">
        <v>0</v>
      </c>
      <c r="DR73" s="23">
        <v>0</v>
      </c>
      <c r="DS73" s="56"/>
      <c r="DT73" s="18" t="str">
        <f t="shared" si="100"/>
        <v xml:space="preserve"> </v>
      </c>
      <c r="DU73" s="18" t="str">
        <f t="shared" si="79"/>
        <v xml:space="preserve"> </v>
      </c>
    </row>
    <row r="74" spans="1:125" s="39" customFormat="1" ht="18" customHeight="1" outlineLevel="1" x14ac:dyDescent="0.25">
      <c r="A74" s="11">
        <f t="shared" si="121"/>
        <v>59</v>
      </c>
      <c r="B74" s="5" t="s">
        <v>7</v>
      </c>
      <c r="C74" s="17">
        <v>534020</v>
      </c>
      <c r="D74" s="17">
        <v>461133.57</v>
      </c>
      <c r="E74" s="17">
        <v>327189.93</v>
      </c>
      <c r="F74" s="18">
        <f t="shared" si="82"/>
        <v>0.86351366990000378</v>
      </c>
      <c r="G74" s="18">
        <f t="shared" si="83"/>
        <v>1.4093758019997744</v>
      </c>
      <c r="H74" s="10">
        <v>534020</v>
      </c>
      <c r="I74" s="14">
        <v>461133.57</v>
      </c>
      <c r="J74" s="10">
        <v>327189.93</v>
      </c>
      <c r="K74" s="18">
        <f t="shared" si="84"/>
        <v>0.86351366990000378</v>
      </c>
      <c r="L74" s="18">
        <f t="shared" si="85"/>
        <v>1.4093758019997744</v>
      </c>
      <c r="M74" s="23">
        <v>120540</v>
      </c>
      <c r="N74" s="23">
        <v>128206.79</v>
      </c>
      <c r="O74" s="56">
        <v>116484.96</v>
      </c>
      <c r="P74" s="18">
        <f t="shared" si="86"/>
        <v>1.0636037000165919</v>
      </c>
      <c r="Q74" s="18">
        <f t="shared" si="87"/>
        <v>1.1006295576699343</v>
      </c>
      <c r="R74" s="23">
        <v>0</v>
      </c>
      <c r="S74" s="23">
        <v>0</v>
      </c>
      <c r="T74" s="56"/>
      <c r="U74" s="18" t="str">
        <f t="shared" si="88"/>
        <v xml:space="preserve"> </v>
      </c>
      <c r="V74" s="18" t="str">
        <f t="shared" si="101"/>
        <v xml:space="preserve"> </v>
      </c>
      <c r="W74" s="23">
        <v>97180</v>
      </c>
      <c r="X74" s="23">
        <v>97176.9</v>
      </c>
      <c r="Y74" s="56">
        <v>22626.11</v>
      </c>
      <c r="Z74" s="18">
        <f t="shared" si="89"/>
        <v>0.99996810043218765</v>
      </c>
      <c r="AA74" s="18" t="str">
        <f t="shared" si="102"/>
        <v>св.200</v>
      </c>
      <c r="AB74" s="23">
        <v>70000</v>
      </c>
      <c r="AC74" s="23">
        <v>11370.6</v>
      </c>
      <c r="AD74" s="56">
        <v>-4918.1499999999996</v>
      </c>
      <c r="AE74" s="18">
        <f t="shared" si="90"/>
        <v>0.16243714285714286</v>
      </c>
      <c r="AF74" s="18">
        <f t="shared" si="73"/>
        <v>-2.3119668981222619</v>
      </c>
      <c r="AG74" s="23">
        <v>246300</v>
      </c>
      <c r="AH74" s="23">
        <v>224379.28</v>
      </c>
      <c r="AI74" s="56">
        <v>192997.01</v>
      </c>
      <c r="AJ74" s="18">
        <f t="shared" si="91"/>
        <v>0.91099991879821351</v>
      </c>
      <c r="AK74" s="18">
        <f t="shared" si="103"/>
        <v>1.1626049543461838</v>
      </c>
      <c r="AL74" s="23">
        <v>0</v>
      </c>
      <c r="AM74" s="23">
        <v>0</v>
      </c>
      <c r="AN74" s="56"/>
      <c r="AO74" s="18" t="str">
        <f t="shared" si="55"/>
        <v xml:space="preserve"> </v>
      </c>
      <c r="AP74" s="18" t="str">
        <f t="shared" si="104"/>
        <v xml:space="preserve"> </v>
      </c>
      <c r="AQ74" s="6">
        <v>0</v>
      </c>
      <c r="AR74" s="6">
        <v>0</v>
      </c>
      <c r="AS74" s="6">
        <v>0</v>
      </c>
      <c r="AT74" s="18" t="str">
        <f t="shared" si="92"/>
        <v xml:space="preserve"> </v>
      </c>
      <c r="AU74" s="18" t="str">
        <f t="shared" si="122"/>
        <v xml:space="preserve"> </v>
      </c>
      <c r="AV74" s="23">
        <v>0</v>
      </c>
      <c r="AW74" s="23">
        <v>0</v>
      </c>
      <c r="AX74" s="56"/>
      <c r="AY74" s="18" t="str">
        <f t="shared" si="93"/>
        <v xml:space="preserve"> </v>
      </c>
      <c r="AZ74" s="18" t="str">
        <f t="shared" si="105"/>
        <v xml:space="preserve"> </v>
      </c>
      <c r="BA74" s="23">
        <v>0</v>
      </c>
      <c r="BB74" s="23">
        <v>0</v>
      </c>
      <c r="BC74" s="56"/>
      <c r="BD74" s="18" t="str">
        <f t="shared" si="106"/>
        <v xml:space="preserve"> </v>
      </c>
      <c r="BE74" s="18" t="str">
        <f t="shared" si="107"/>
        <v xml:space="preserve"> </v>
      </c>
      <c r="BF74" s="23">
        <v>0</v>
      </c>
      <c r="BG74" s="23">
        <v>0</v>
      </c>
      <c r="BH74" s="56"/>
      <c r="BI74" s="18" t="str">
        <f t="shared" si="77"/>
        <v xml:space="preserve"> </v>
      </c>
      <c r="BJ74" s="18" t="str">
        <f t="shared" si="78"/>
        <v xml:space="preserve"> </v>
      </c>
      <c r="BK74" s="23">
        <v>0</v>
      </c>
      <c r="BL74" s="23">
        <v>0</v>
      </c>
      <c r="BM74" s="56"/>
      <c r="BN74" s="18" t="str">
        <f t="shared" si="81"/>
        <v xml:space="preserve"> </v>
      </c>
      <c r="BO74" s="18" t="str">
        <f t="shared" si="108"/>
        <v xml:space="preserve"> </v>
      </c>
      <c r="BP74" s="23">
        <v>0</v>
      </c>
      <c r="BQ74" s="23">
        <v>0</v>
      </c>
      <c r="BR74" s="56"/>
      <c r="BS74" s="18" t="str">
        <f t="shared" si="94"/>
        <v xml:space="preserve"> </v>
      </c>
      <c r="BT74" s="18" t="str">
        <f t="shared" si="95"/>
        <v xml:space="preserve"> </v>
      </c>
      <c r="BU74" s="23">
        <v>0</v>
      </c>
      <c r="BV74" s="23">
        <v>0</v>
      </c>
      <c r="BW74" s="56"/>
      <c r="BX74" s="18" t="str">
        <f t="shared" si="74"/>
        <v xml:space="preserve"> </v>
      </c>
      <c r="BY74" s="18" t="str">
        <f t="shared" si="109"/>
        <v xml:space="preserve"> </v>
      </c>
      <c r="BZ74" s="23">
        <v>0</v>
      </c>
      <c r="CA74" s="23">
        <v>0</v>
      </c>
      <c r="CB74" s="56"/>
      <c r="CC74" s="18" t="str">
        <f t="shared" si="96"/>
        <v xml:space="preserve"> </v>
      </c>
      <c r="CD74" s="18" t="str">
        <f t="shared" si="110"/>
        <v xml:space="preserve"> </v>
      </c>
      <c r="CE74" s="17">
        <v>0</v>
      </c>
      <c r="CF74" s="17">
        <v>0</v>
      </c>
      <c r="CG74" s="17">
        <v>0</v>
      </c>
      <c r="CH74" s="18" t="str">
        <f t="shared" si="111"/>
        <v xml:space="preserve"> </v>
      </c>
      <c r="CI74" s="18" t="str">
        <f t="shared" si="112"/>
        <v xml:space="preserve"> </v>
      </c>
      <c r="CJ74" s="23">
        <v>0</v>
      </c>
      <c r="CK74" s="23">
        <v>0</v>
      </c>
      <c r="CL74" s="56"/>
      <c r="CM74" s="18" t="str">
        <f t="shared" si="113"/>
        <v xml:space="preserve"> </v>
      </c>
      <c r="CN74" s="18" t="str">
        <f t="shared" si="114"/>
        <v xml:space="preserve"> </v>
      </c>
      <c r="CO74" s="23">
        <v>0</v>
      </c>
      <c r="CP74" s="23">
        <v>0</v>
      </c>
      <c r="CQ74" s="56"/>
      <c r="CR74" s="18" t="str">
        <f t="shared" si="75"/>
        <v xml:space="preserve"> </v>
      </c>
      <c r="CS74" s="18" t="str">
        <f t="shared" si="76"/>
        <v xml:space="preserve"> </v>
      </c>
      <c r="CT74" s="23">
        <v>0</v>
      </c>
      <c r="CU74" s="23">
        <v>0</v>
      </c>
      <c r="CV74" s="56"/>
      <c r="CW74" s="18" t="str">
        <f t="shared" si="115"/>
        <v xml:space="preserve"> </v>
      </c>
      <c r="CX74" s="18" t="str">
        <f t="shared" si="116"/>
        <v xml:space="preserve"> </v>
      </c>
      <c r="CY74" s="23">
        <v>0</v>
      </c>
      <c r="CZ74" s="23">
        <v>0</v>
      </c>
      <c r="DA74" s="56"/>
      <c r="DB74" s="18" t="str">
        <f t="shared" si="97"/>
        <v xml:space="preserve"> </v>
      </c>
      <c r="DC74" s="18" t="str">
        <f t="shared" si="117"/>
        <v xml:space="preserve"> </v>
      </c>
      <c r="DD74" s="23">
        <v>0</v>
      </c>
      <c r="DE74" s="23">
        <v>0</v>
      </c>
      <c r="DF74" s="56"/>
      <c r="DG74" s="18" t="str">
        <f t="shared" si="98"/>
        <v xml:space="preserve"> </v>
      </c>
      <c r="DH74" s="18" t="str">
        <f t="shared" si="118"/>
        <v xml:space="preserve"> </v>
      </c>
      <c r="DI74" s="23">
        <v>0</v>
      </c>
      <c r="DJ74" s="56"/>
      <c r="DK74" s="18" t="str">
        <f t="shared" si="119"/>
        <v xml:space="preserve"> </v>
      </c>
      <c r="DL74" s="23">
        <v>0</v>
      </c>
      <c r="DM74" s="23">
        <v>0</v>
      </c>
      <c r="DN74" s="56"/>
      <c r="DO74" s="18" t="str">
        <f t="shared" si="99"/>
        <v xml:space="preserve"> </v>
      </c>
      <c r="DP74" s="18" t="str">
        <f t="shared" si="120"/>
        <v xml:space="preserve"> </v>
      </c>
      <c r="DQ74" s="23">
        <v>0</v>
      </c>
      <c r="DR74" s="23">
        <v>0</v>
      </c>
      <c r="DS74" s="56"/>
      <c r="DT74" s="18" t="str">
        <f t="shared" si="100"/>
        <v xml:space="preserve"> </v>
      </c>
      <c r="DU74" s="18" t="str">
        <f t="shared" si="79"/>
        <v xml:space="preserve"> </v>
      </c>
    </row>
    <row r="75" spans="1:125" s="38" customFormat="1" ht="32.1" customHeight="1" x14ac:dyDescent="0.25">
      <c r="A75" s="12"/>
      <c r="B75" s="4" t="s">
        <v>131</v>
      </c>
      <c r="C75" s="20">
        <v>44635033.850000001</v>
      </c>
      <c r="D75" s="20">
        <v>29729353.509999998</v>
      </c>
      <c r="E75" s="20">
        <v>29360585.789999999</v>
      </c>
      <c r="F75" s="16">
        <f t="shared" si="82"/>
        <v>0.66605423914112249</v>
      </c>
      <c r="G75" s="16">
        <f t="shared" si="83"/>
        <v>1.0125599578508955</v>
      </c>
      <c r="H75" s="15">
        <v>38439683.960000001</v>
      </c>
      <c r="I75" s="15">
        <v>24761343.059999999</v>
      </c>
      <c r="J75" s="15">
        <v>26032615.490000002</v>
      </c>
      <c r="K75" s="16">
        <f t="shared" si="84"/>
        <v>0.64416094278419245</v>
      </c>
      <c r="L75" s="16">
        <f t="shared" si="85"/>
        <v>0.95116616574741242</v>
      </c>
      <c r="M75" s="15">
        <v>31566130.059999999</v>
      </c>
      <c r="N75" s="15">
        <v>22006382.469999999</v>
      </c>
      <c r="O75" s="15">
        <v>23129937.610000003</v>
      </c>
      <c r="P75" s="16">
        <f t="shared" si="86"/>
        <v>0.69715173916380924</v>
      </c>
      <c r="Q75" s="16">
        <f t="shared" si="87"/>
        <v>0.95142420360380708</v>
      </c>
      <c r="R75" s="15">
        <v>1304620</v>
      </c>
      <c r="S75" s="15">
        <v>1098616.54</v>
      </c>
      <c r="T75" s="15">
        <v>1084754.8</v>
      </c>
      <c r="U75" s="16">
        <f t="shared" si="88"/>
        <v>0.84209696310036641</v>
      </c>
      <c r="V75" s="16">
        <f t="shared" si="80"/>
        <v>1.0127786851000797</v>
      </c>
      <c r="W75" s="15">
        <v>33226.01</v>
      </c>
      <c r="X75" s="15">
        <v>43676.7</v>
      </c>
      <c r="Y75" s="15">
        <v>66127.8</v>
      </c>
      <c r="Z75" s="16">
        <f t="shared" si="89"/>
        <v>1.3145334031982774</v>
      </c>
      <c r="AA75" s="16">
        <f t="shared" si="102"/>
        <v>0.66048923448232055</v>
      </c>
      <c r="AB75" s="15">
        <v>981759.49</v>
      </c>
      <c r="AC75" s="15">
        <v>-58457.919999999998</v>
      </c>
      <c r="AD75" s="15">
        <v>-158525.18</v>
      </c>
      <c r="AE75" s="16" t="str">
        <f t="shared" si="90"/>
        <v xml:space="preserve"> </v>
      </c>
      <c r="AF75" s="16">
        <f t="shared" si="73"/>
        <v>0.36876110154866248</v>
      </c>
      <c r="AG75" s="15">
        <v>4553948.4000000004</v>
      </c>
      <c r="AH75" s="15">
        <v>1671125.27</v>
      </c>
      <c r="AI75" s="15">
        <v>1910320.4599999997</v>
      </c>
      <c r="AJ75" s="16">
        <f t="shared" si="91"/>
        <v>0.3669618368974053</v>
      </c>
      <c r="AK75" s="16">
        <f t="shared" si="103"/>
        <v>0.87478792432553454</v>
      </c>
      <c r="AL75" s="15">
        <v>0</v>
      </c>
      <c r="AM75" s="15">
        <v>0</v>
      </c>
      <c r="AN75" s="15">
        <v>0</v>
      </c>
      <c r="AO75" s="16" t="str">
        <f t="shared" si="55"/>
        <v xml:space="preserve"> </v>
      </c>
      <c r="AP75" s="16" t="str">
        <f t="shared" si="104"/>
        <v xml:space="preserve"> </v>
      </c>
      <c r="AQ75" s="15">
        <v>6195349.8899999997</v>
      </c>
      <c r="AR75" s="15">
        <v>4968010.45</v>
      </c>
      <c r="AS75" s="15">
        <v>3327970.3000000003</v>
      </c>
      <c r="AT75" s="16">
        <f t="shared" si="92"/>
        <v>0.80189344237343796</v>
      </c>
      <c r="AU75" s="16">
        <f t="shared" si="122"/>
        <v>1.4928049237699026</v>
      </c>
      <c r="AV75" s="15">
        <v>947000</v>
      </c>
      <c r="AW75" s="15">
        <v>358635.08999999997</v>
      </c>
      <c r="AX75" s="15">
        <v>247543.98</v>
      </c>
      <c r="AY75" s="16">
        <f t="shared" si="93"/>
        <v>0.37870653643083418</v>
      </c>
      <c r="AZ75" s="16">
        <f t="shared" si="105"/>
        <v>1.4487732240549738</v>
      </c>
      <c r="BA75" s="15">
        <v>40000</v>
      </c>
      <c r="BB75" s="15">
        <v>38867.279999999999</v>
      </c>
      <c r="BC75" s="15">
        <v>31791.56</v>
      </c>
      <c r="BD75" s="16">
        <f t="shared" si="106"/>
        <v>0.97168199999999993</v>
      </c>
      <c r="BE75" s="16">
        <f t="shared" si="107"/>
        <v>1.2225659892122311</v>
      </c>
      <c r="BF75" s="15">
        <v>18204</v>
      </c>
      <c r="BG75" s="15">
        <v>13653</v>
      </c>
      <c r="BH75" s="15">
        <v>13653</v>
      </c>
      <c r="BI75" s="16">
        <f t="shared" si="77"/>
        <v>0.75</v>
      </c>
      <c r="BJ75" s="16">
        <f t="shared" si="78"/>
        <v>1</v>
      </c>
      <c r="BK75" s="15">
        <v>0</v>
      </c>
      <c r="BL75" s="15">
        <v>0</v>
      </c>
      <c r="BM75" s="15">
        <v>0</v>
      </c>
      <c r="BN75" s="16" t="str">
        <f t="shared" si="81"/>
        <v xml:space="preserve"> </v>
      </c>
      <c r="BO75" s="16" t="str">
        <f t="shared" si="108"/>
        <v xml:space="preserve"> </v>
      </c>
      <c r="BP75" s="15">
        <v>90000</v>
      </c>
      <c r="BQ75" s="15">
        <v>76488.73</v>
      </c>
      <c r="BR75" s="15">
        <v>59842.26</v>
      </c>
      <c r="BS75" s="16">
        <f t="shared" si="94"/>
        <v>0.84987477777777776</v>
      </c>
      <c r="BT75" s="16">
        <f t="shared" si="95"/>
        <v>1.2781724821221658</v>
      </c>
      <c r="BU75" s="15">
        <v>677839.7</v>
      </c>
      <c r="BV75" s="15">
        <v>418543.79000000004</v>
      </c>
      <c r="BW75" s="15">
        <v>562243.55000000005</v>
      </c>
      <c r="BX75" s="16">
        <f t="shared" si="74"/>
        <v>0.61746721238074442</v>
      </c>
      <c r="BY75" s="16">
        <f t="shared" si="109"/>
        <v>0.74441723697853002</v>
      </c>
      <c r="BZ75" s="15">
        <v>0</v>
      </c>
      <c r="CA75" s="15">
        <v>0</v>
      </c>
      <c r="CB75" s="15">
        <v>774562.5</v>
      </c>
      <c r="CC75" s="16" t="str">
        <f t="shared" si="96"/>
        <v xml:space="preserve"> </v>
      </c>
      <c r="CD75" s="16">
        <f t="shared" si="110"/>
        <v>0</v>
      </c>
      <c r="CE75" s="20">
        <v>4149757.9</v>
      </c>
      <c r="CF75" s="20">
        <v>3785295.86</v>
      </c>
      <c r="CG75" s="20">
        <v>1526818.1</v>
      </c>
      <c r="CH75" s="16">
        <f t="shared" si="111"/>
        <v>0.91217269807474788</v>
      </c>
      <c r="CI75" s="16" t="str">
        <f t="shared" si="112"/>
        <v>св.200</v>
      </c>
      <c r="CJ75" s="15">
        <v>70000</v>
      </c>
      <c r="CK75" s="15">
        <v>52892.959999999999</v>
      </c>
      <c r="CL75" s="15">
        <v>62041.1</v>
      </c>
      <c r="CM75" s="16">
        <f t="shared" si="113"/>
        <v>0.75561371428571422</v>
      </c>
      <c r="CN75" s="16">
        <f t="shared" si="114"/>
        <v>0.85254710184055404</v>
      </c>
      <c r="CO75" s="15">
        <v>4079757.9</v>
      </c>
      <c r="CP75" s="15">
        <v>3732402.9</v>
      </c>
      <c r="CQ75" s="15">
        <v>1464777</v>
      </c>
      <c r="CR75" s="16">
        <f t="shared" si="75"/>
        <v>0.91485891846670608</v>
      </c>
      <c r="CS75" s="16" t="str">
        <f t="shared" si="76"/>
        <v>св.200</v>
      </c>
      <c r="CT75" s="15">
        <v>0</v>
      </c>
      <c r="CU75" s="15">
        <v>0</v>
      </c>
      <c r="CV75" s="15">
        <v>0</v>
      </c>
      <c r="CW75" s="30" t="str">
        <f t="shared" si="115"/>
        <v xml:space="preserve"> </v>
      </c>
      <c r="CX75" s="30" t="str">
        <f t="shared" si="116"/>
        <v xml:space="preserve"> </v>
      </c>
      <c r="CY75" s="15">
        <v>0</v>
      </c>
      <c r="CZ75" s="15">
        <v>0</v>
      </c>
      <c r="DA75" s="15">
        <v>0</v>
      </c>
      <c r="DB75" s="16" t="str">
        <f t="shared" si="97"/>
        <v xml:space="preserve"> </v>
      </c>
      <c r="DC75" s="16" t="str">
        <f t="shared" si="117"/>
        <v xml:space="preserve"> </v>
      </c>
      <c r="DD75" s="15">
        <v>0</v>
      </c>
      <c r="DE75" s="15">
        <v>3978.41</v>
      </c>
      <c r="DF75" s="15">
        <v>15.35</v>
      </c>
      <c r="DG75" s="16" t="str">
        <f t="shared" si="98"/>
        <v xml:space="preserve"> </v>
      </c>
      <c r="DH75" s="16" t="str">
        <f t="shared" si="118"/>
        <v>св.200</v>
      </c>
      <c r="DI75" s="15">
        <v>0</v>
      </c>
      <c r="DJ75" s="15">
        <v>0</v>
      </c>
      <c r="DK75" s="16" t="str">
        <f t="shared" si="119"/>
        <v xml:space="preserve"> </v>
      </c>
      <c r="DL75" s="15">
        <v>0</v>
      </c>
      <c r="DM75" s="15">
        <v>0</v>
      </c>
      <c r="DN75" s="15">
        <v>0</v>
      </c>
      <c r="DO75" s="16" t="str">
        <f t="shared" si="99"/>
        <v xml:space="preserve"> </v>
      </c>
      <c r="DP75" s="16" t="str">
        <f t="shared" si="120"/>
        <v xml:space="preserve"> </v>
      </c>
      <c r="DQ75" s="15">
        <v>272548.29000000004</v>
      </c>
      <c r="DR75" s="15">
        <v>272548.29000000004</v>
      </c>
      <c r="DS75" s="15">
        <v>111500</v>
      </c>
      <c r="DT75" s="16">
        <f t="shared" si="100"/>
        <v>1</v>
      </c>
      <c r="DU75" s="16" t="str">
        <f t="shared" si="79"/>
        <v>св.200</v>
      </c>
    </row>
    <row r="76" spans="1:125" s="39" customFormat="1" ht="15.75" customHeight="1" outlineLevel="1" x14ac:dyDescent="0.25">
      <c r="A76" s="11">
        <v>60</v>
      </c>
      <c r="B76" s="5" t="s">
        <v>80</v>
      </c>
      <c r="C76" s="17">
        <v>35622834.469999999</v>
      </c>
      <c r="D76" s="17">
        <v>23453211.52</v>
      </c>
      <c r="E76" s="17">
        <v>26002362.48</v>
      </c>
      <c r="F76" s="18">
        <f t="shared" si="82"/>
        <v>0.65837578252654971</v>
      </c>
      <c r="G76" s="18">
        <f t="shared" si="83"/>
        <v>0.90196464025294976</v>
      </c>
      <c r="H76" s="10">
        <v>34230027.060000002</v>
      </c>
      <c r="I76" s="14">
        <v>22732072.859999999</v>
      </c>
      <c r="J76" s="10">
        <v>24223508.050000001</v>
      </c>
      <c r="K76" s="18">
        <f t="shared" si="84"/>
        <v>0.66409742592823995</v>
      </c>
      <c r="L76" s="18">
        <f t="shared" si="85"/>
        <v>0.93843025597607443</v>
      </c>
      <c r="M76" s="23">
        <v>30325407.059999999</v>
      </c>
      <c r="N76" s="23">
        <v>20841138.07</v>
      </c>
      <c r="O76" s="56">
        <v>22283770.02</v>
      </c>
      <c r="P76" s="18">
        <f t="shared" si="86"/>
        <v>0.68725006819413825</v>
      </c>
      <c r="Q76" s="18">
        <f t="shared" si="87"/>
        <v>0.93526086704784617</v>
      </c>
      <c r="R76" s="23">
        <v>1304620</v>
      </c>
      <c r="S76" s="23">
        <v>1098616.54</v>
      </c>
      <c r="T76" s="56">
        <v>1084754.8</v>
      </c>
      <c r="U76" s="18">
        <f t="shared" si="88"/>
        <v>0.84209696310036641</v>
      </c>
      <c r="V76" s="18">
        <f t="shared" si="80"/>
        <v>1.0127786851000797</v>
      </c>
      <c r="W76" s="23">
        <v>0</v>
      </c>
      <c r="X76" s="23">
        <v>10677</v>
      </c>
      <c r="Y76" s="56">
        <v>33750</v>
      </c>
      <c r="Z76" s="18" t="str">
        <f t="shared" si="89"/>
        <v xml:space="preserve"> </v>
      </c>
      <c r="AA76" s="18">
        <f>IF(X76=0," ",IF(X76/Y76*100&gt;200,"св.200",X76/Y76))</f>
        <v>0.31635555555555556</v>
      </c>
      <c r="AB76" s="23">
        <v>750000</v>
      </c>
      <c r="AC76" s="23">
        <v>-88039.51</v>
      </c>
      <c r="AD76" s="56">
        <v>-173074.47</v>
      </c>
      <c r="AE76" s="18" t="str">
        <f t="shared" si="90"/>
        <v xml:space="preserve"> </v>
      </c>
      <c r="AF76" s="18">
        <f t="shared" si="73"/>
        <v>0.50867993413471091</v>
      </c>
      <c r="AG76" s="23">
        <v>1850000</v>
      </c>
      <c r="AH76" s="23">
        <v>869680.76</v>
      </c>
      <c r="AI76" s="56">
        <v>994307.7</v>
      </c>
      <c r="AJ76" s="18">
        <f t="shared" si="91"/>
        <v>0.47009770810810814</v>
      </c>
      <c r="AK76" s="18">
        <f t="shared" si="103"/>
        <v>0.87465958475429695</v>
      </c>
      <c r="AL76" s="23">
        <v>0</v>
      </c>
      <c r="AM76" s="23">
        <v>0</v>
      </c>
      <c r="AN76" s="56"/>
      <c r="AO76" s="18" t="str">
        <f t="shared" si="55"/>
        <v xml:space="preserve"> </v>
      </c>
      <c r="AP76" s="18" t="str">
        <f t="shared" si="104"/>
        <v xml:space="preserve"> </v>
      </c>
      <c r="AQ76" s="6">
        <v>1392807.41</v>
      </c>
      <c r="AR76" s="6">
        <v>721138.66</v>
      </c>
      <c r="AS76" s="6">
        <v>1778854.4300000002</v>
      </c>
      <c r="AT76" s="18">
        <f t="shared" si="92"/>
        <v>0.51775906332950949</v>
      </c>
      <c r="AU76" s="18">
        <f t="shared" si="122"/>
        <v>0.40539498220773468</v>
      </c>
      <c r="AV76" s="23">
        <v>500000</v>
      </c>
      <c r="AW76" s="23">
        <v>110773.12</v>
      </c>
      <c r="AX76" s="56">
        <v>208672.22</v>
      </c>
      <c r="AY76" s="18">
        <f t="shared" si="93"/>
        <v>0.22154623999999998</v>
      </c>
      <c r="AZ76" s="18">
        <f t="shared" si="105"/>
        <v>0.53084746977820041</v>
      </c>
      <c r="BA76" s="23">
        <v>0</v>
      </c>
      <c r="BB76" s="23">
        <v>0</v>
      </c>
      <c r="BC76" s="56"/>
      <c r="BD76" s="18" t="str">
        <f t="shared" si="106"/>
        <v xml:space="preserve"> </v>
      </c>
      <c r="BE76" s="18" t="str">
        <f t="shared" si="107"/>
        <v xml:space="preserve"> </v>
      </c>
      <c r="BF76" s="23">
        <v>0</v>
      </c>
      <c r="BG76" s="23">
        <v>0</v>
      </c>
      <c r="BH76" s="56"/>
      <c r="BI76" s="18" t="str">
        <f t="shared" si="77"/>
        <v xml:space="preserve"> </v>
      </c>
      <c r="BJ76" s="18" t="str">
        <f t="shared" si="78"/>
        <v xml:space="preserve"> </v>
      </c>
      <c r="BK76" s="23">
        <v>0</v>
      </c>
      <c r="BL76" s="23">
        <v>0</v>
      </c>
      <c r="BM76" s="56"/>
      <c r="BN76" s="18" t="str">
        <f t="shared" si="81"/>
        <v xml:space="preserve"> </v>
      </c>
      <c r="BO76" s="18" t="str">
        <f t="shared" si="108"/>
        <v xml:space="preserve"> </v>
      </c>
      <c r="BP76" s="23">
        <v>90000</v>
      </c>
      <c r="BQ76" s="23">
        <v>76488.73</v>
      </c>
      <c r="BR76" s="56">
        <v>59842.26</v>
      </c>
      <c r="BS76" s="18">
        <f t="shared" si="94"/>
        <v>0.84987477777777776</v>
      </c>
      <c r="BT76" s="18">
        <f>IF(BR76=0," ",IF(BQ76/BR76*100&gt;200,"св.200",BQ76/BR76))</f>
        <v>1.2781724821221658</v>
      </c>
      <c r="BU76" s="23">
        <v>605000</v>
      </c>
      <c r="BV76" s="23">
        <v>349198.03</v>
      </c>
      <c r="BW76" s="56">
        <v>562221</v>
      </c>
      <c r="BX76" s="18">
        <f>IF(BV76&lt;=0," ",IF(BU76&lt;=0," ",IF(BV76/BU76*100&gt;200,"СВ.200",BV76/BU76)))</f>
        <v>0.57718682644628105</v>
      </c>
      <c r="BY76" s="18">
        <f>IF(BW76=0," ",IF(BV76/BW76*100&gt;200,"св.200",BV76/BW76))</f>
        <v>0.6211045656423364</v>
      </c>
      <c r="BZ76" s="23">
        <v>0</v>
      </c>
      <c r="CA76" s="23">
        <v>0</v>
      </c>
      <c r="CB76" s="56">
        <v>774562.5</v>
      </c>
      <c r="CC76" s="18" t="str">
        <f t="shared" si="96"/>
        <v xml:space="preserve"> </v>
      </c>
      <c r="CD76" s="18">
        <f t="shared" si="110"/>
        <v>0</v>
      </c>
      <c r="CE76" s="17">
        <v>70000</v>
      </c>
      <c r="CF76" s="17">
        <v>52892.959999999999</v>
      </c>
      <c r="CG76" s="17">
        <v>62041.1</v>
      </c>
      <c r="CH76" s="18">
        <f t="shared" si="111"/>
        <v>0.75561371428571422</v>
      </c>
      <c r="CI76" s="18">
        <f t="shared" si="112"/>
        <v>0.85254710184055404</v>
      </c>
      <c r="CJ76" s="23">
        <v>70000</v>
      </c>
      <c r="CK76" s="23">
        <v>52892.959999999999</v>
      </c>
      <c r="CL76" s="56">
        <v>62041.1</v>
      </c>
      <c r="CM76" s="18">
        <f t="shared" si="113"/>
        <v>0.75561371428571422</v>
      </c>
      <c r="CN76" s="18">
        <f t="shared" si="114"/>
        <v>0.85254710184055404</v>
      </c>
      <c r="CO76" s="23">
        <v>0</v>
      </c>
      <c r="CP76" s="23">
        <v>0</v>
      </c>
      <c r="CQ76" s="56"/>
      <c r="CR76" s="18" t="str">
        <f t="shared" si="75"/>
        <v xml:space="preserve"> </v>
      </c>
      <c r="CS76" s="18" t="str">
        <f t="shared" si="76"/>
        <v xml:space="preserve"> </v>
      </c>
      <c r="CT76" s="23">
        <v>0</v>
      </c>
      <c r="CU76" s="23">
        <v>0</v>
      </c>
      <c r="CV76" s="56"/>
      <c r="CW76" s="18" t="str">
        <f t="shared" si="115"/>
        <v xml:space="preserve"> </v>
      </c>
      <c r="CX76" s="18" t="str">
        <f t="shared" si="116"/>
        <v xml:space="preserve"> </v>
      </c>
      <c r="CY76" s="23">
        <v>0</v>
      </c>
      <c r="CZ76" s="23">
        <v>0</v>
      </c>
      <c r="DA76" s="56"/>
      <c r="DB76" s="18" t="str">
        <f t="shared" si="97"/>
        <v xml:space="preserve"> </v>
      </c>
      <c r="DC76" s="18" t="str">
        <f t="shared" si="117"/>
        <v xml:space="preserve"> </v>
      </c>
      <c r="DD76" s="23">
        <v>0</v>
      </c>
      <c r="DE76" s="23">
        <v>3978.41</v>
      </c>
      <c r="DF76" s="56">
        <v>15.35</v>
      </c>
      <c r="DG76" s="18" t="str">
        <f t="shared" si="98"/>
        <v xml:space="preserve"> </v>
      </c>
      <c r="DH76" s="18" t="str">
        <f t="shared" si="118"/>
        <v>св.200</v>
      </c>
      <c r="DI76" s="23">
        <v>0</v>
      </c>
      <c r="DJ76" s="56"/>
      <c r="DK76" s="18" t="str">
        <f t="shared" si="119"/>
        <v xml:space="preserve"> </v>
      </c>
      <c r="DL76" s="23">
        <v>0</v>
      </c>
      <c r="DM76" s="23">
        <v>0</v>
      </c>
      <c r="DN76" s="56"/>
      <c r="DO76" s="18" t="str">
        <f t="shared" si="99"/>
        <v xml:space="preserve"> </v>
      </c>
      <c r="DP76" s="18" t="str">
        <f t="shared" si="120"/>
        <v xml:space="preserve"> </v>
      </c>
      <c r="DQ76" s="23">
        <v>127807.41</v>
      </c>
      <c r="DR76" s="23">
        <v>127807.41</v>
      </c>
      <c r="DS76" s="56">
        <v>111500</v>
      </c>
      <c r="DT76" s="18">
        <f t="shared" si="100"/>
        <v>1</v>
      </c>
      <c r="DU76" s="18">
        <f t="shared" si="79"/>
        <v>1.1462547982062781</v>
      </c>
    </row>
    <row r="77" spans="1:125" s="39" customFormat="1" ht="15.75" customHeight="1" outlineLevel="1" x14ac:dyDescent="0.25">
      <c r="A77" s="11">
        <v>61</v>
      </c>
      <c r="B77" s="5" t="s">
        <v>59</v>
      </c>
      <c r="C77" s="17">
        <v>4410515.5</v>
      </c>
      <c r="D77" s="17">
        <v>3587587.35</v>
      </c>
      <c r="E77" s="17">
        <v>1413594.9699999997</v>
      </c>
      <c r="F77" s="18">
        <f t="shared" si="82"/>
        <v>0.8134167876748194</v>
      </c>
      <c r="G77" s="18" t="str">
        <f t="shared" si="83"/>
        <v>св.200</v>
      </c>
      <c r="H77" s="10">
        <v>1292656.8999999999</v>
      </c>
      <c r="I77" s="14">
        <v>494645.19</v>
      </c>
      <c r="J77" s="10">
        <v>539857.1399999999</v>
      </c>
      <c r="K77" s="18">
        <f t="shared" si="84"/>
        <v>0.38265775705835015</v>
      </c>
      <c r="L77" s="18">
        <f t="shared" si="85"/>
        <v>0.91625201067082318</v>
      </c>
      <c r="M77" s="23">
        <v>106000</v>
      </c>
      <c r="N77" s="23">
        <v>95735.6</v>
      </c>
      <c r="O77" s="56">
        <v>88278.89</v>
      </c>
      <c r="P77" s="18">
        <f t="shared" si="86"/>
        <v>0.90316603773584914</v>
      </c>
      <c r="Q77" s="18">
        <f t="shared" si="87"/>
        <v>1.0844676456625135</v>
      </c>
      <c r="R77" s="23">
        <v>0</v>
      </c>
      <c r="S77" s="23">
        <v>0</v>
      </c>
      <c r="T77" s="56"/>
      <c r="U77" s="18" t="str">
        <f t="shared" si="88"/>
        <v xml:space="preserve"> </v>
      </c>
      <c r="V77" s="18" t="str">
        <f t="shared" ref="V77:V79" si="123">IF(S77=0," ",IF(S77/T77*100&gt;200,"св.200",S77/T77))</f>
        <v xml:space="preserve"> </v>
      </c>
      <c r="W77" s="23">
        <v>30949.01</v>
      </c>
      <c r="X77" s="23">
        <v>29751.599999999999</v>
      </c>
      <c r="Y77" s="56">
        <v>33877.800000000003</v>
      </c>
      <c r="Z77" s="18">
        <f t="shared" si="89"/>
        <v>0.96131023254055625</v>
      </c>
      <c r="AA77" s="18">
        <f>IF(X77=0," ",IF(X77/Y77*100&gt;200,"св.200",X77/Y77))</f>
        <v>0.87820342525193473</v>
      </c>
      <c r="AB77" s="23">
        <v>34759.49</v>
      </c>
      <c r="AC77" s="23">
        <v>11688.89</v>
      </c>
      <c r="AD77" s="56">
        <v>14917.6</v>
      </c>
      <c r="AE77" s="18">
        <f t="shared" si="90"/>
        <v>0.33627909960704255</v>
      </c>
      <c r="AF77" s="18">
        <f t="shared" si="73"/>
        <v>0.78356370998015756</v>
      </c>
      <c r="AG77" s="23">
        <v>1120948.3999999999</v>
      </c>
      <c r="AH77" s="23">
        <v>357469.1</v>
      </c>
      <c r="AI77" s="56">
        <v>402782.85</v>
      </c>
      <c r="AJ77" s="18">
        <f t="shared" si="91"/>
        <v>0.31889880033728585</v>
      </c>
      <c r="AK77" s="18">
        <f t="shared" si="103"/>
        <v>0.88749831329710294</v>
      </c>
      <c r="AL77" s="23">
        <v>0</v>
      </c>
      <c r="AM77" s="23">
        <v>0</v>
      </c>
      <c r="AN77" s="56"/>
      <c r="AO77" s="18" t="str">
        <f t="shared" si="55"/>
        <v xml:space="preserve"> </v>
      </c>
      <c r="AP77" s="18" t="str">
        <f t="shared" si="104"/>
        <v xml:space="preserve"> </v>
      </c>
      <c r="AQ77" s="6">
        <v>3117858.6</v>
      </c>
      <c r="AR77" s="6">
        <v>3092942.1599999997</v>
      </c>
      <c r="AS77" s="6">
        <v>873737.83</v>
      </c>
      <c r="AT77" s="18">
        <f t="shared" si="92"/>
        <v>0.99200847658710356</v>
      </c>
      <c r="AU77" s="18" t="str">
        <f t="shared" si="122"/>
        <v>св.200</v>
      </c>
      <c r="AV77" s="23">
        <v>30000</v>
      </c>
      <c r="AW77" s="23">
        <v>9710.2199999999993</v>
      </c>
      <c r="AX77" s="56">
        <v>26940.720000000001</v>
      </c>
      <c r="AY77" s="18">
        <f t="shared" si="93"/>
        <v>0.32367399999999996</v>
      </c>
      <c r="AZ77" s="18">
        <f t="shared" si="105"/>
        <v>0.36042911993443377</v>
      </c>
      <c r="BA77" s="23">
        <v>40000</v>
      </c>
      <c r="BB77" s="23">
        <v>38867.279999999999</v>
      </c>
      <c r="BC77" s="56">
        <v>31791.56</v>
      </c>
      <c r="BD77" s="18">
        <f t="shared" si="106"/>
        <v>0.97168199999999993</v>
      </c>
      <c r="BE77" s="18">
        <f t="shared" si="107"/>
        <v>1.2225659892122311</v>
      </c>
      <c r="BF77" s="23">
        <v>0</v>
      </c>
      <c r="BG77" s="23">
        <v>0</v>
      </c>
      <c r="BH77" s="56"/>
      <c r="BI77" s="18" t="str">
        <f t="shared" si="77"/>
        <v xml:space="preserve"> </v>
      </c>
      <c r="BJ77" s="18" t="str">
        <f>IF(BG77=0," ",IF(BG77/BH77*100&gt;200,"св.200",BG77/BH77))</f>
        <v xml:space="preserve"> </v>
      </c>
      <c r="BK77" s="23">
        <v>0</v>
      </c>
      <c r="BL77" s="23">
        <v>0</v>
      </c>
      <c r="BM77" s="56"/>
      <c r="BN77" s="18" t="str">
        <f t="shared" si="81"/>
        <v xml:space="preserve"> </v>
      </c>
      <c r="BO77" s="18" t="str">
        <f t="shared" si="108"/>
        <v xml:space="preserve"> </v>
      </c>
      <c r="BP77" s="23">
        <v>0</v>
      </c>
      <c r="BQ77" s="23">
        <v>0</v>
      </c>
      <c r="BR77" s="56"/>
      <c r="BS77" s="18" t="str">
        <f t="shared" si="94"/>
        <v xml:space="preserve"> </v>
      </c>
      <c r="BT77" s="18" t="str">
        <f t="shared" ref="BT77:BT79" si="124">IF(BR77=0," ",IF(BQ77/BR77*100&gt;200,"св.200",BQ77/BR77))</f>
        <v xml:space="preserve"> </v>
      </c>
      <c r="BU77" s="23">
        <v>72839.7</v>
      </c>
      <c r="BV77" s="23">
        <v>69345.759999999995</v>
      </c>
      <c r="BW77" s="56">
        <v>22.55</v>
      </c>
      <c r="BX77" s="18">
        <f t="shared" ref="BX77:BX79" si="125">IF(BV77&lt;=0," ",IF(BU77&lt;=0," ",IF(BV77/BU77*100&gt;200,"СВ.200",BV77/BU77)))</f>
        <v>0.95203247679493463</v>
      </c>
      <c r="BY77" s="18" t="str">
        <f t="shared" ref="BY77:BY79" si="126">IF(BW77=0," ",IF(BV77/BW77*100&gt;200,"св.200",BV77/BW77))</f>
        <v>св.200</v>
      </c>
      <c r="BZ77" s="23">
        <v>0</v>
      </c>
      <c r="CA77" s="23">
        <v>0</v>
      </c>
      <c r="CB77" s="56"/>
      <c r="CC77" s="18" t="str">
        <f t="shared" si="96"/>
        <v xml:space="preserve"> </v>
      </c>
      <c r="CD77" s="18" t="str">
        <f t="shared" si="110"/>
        <v xml:space="preserve"> </v>
      </c>
      <c r="CE77" s="17">
        <v>2949018.9</v>
      </c>
      <c r="CF77" s="17">
        <v>2949018.9</v>
      </c>
      <c r="CG77" s="17">
        <v>814983</v>
      </c>
      <c r="CH77" s="18">
        <f t="shared" si="111"/>
        <v>1</v>
      </c>
      <c r="CI77" s="18" t="str">
        <f t="shared" si="112"/>
        <v>св.200</v>
      </c>
      <c r="CJ77" s="23">
        <v>0</v>
      </c>
      <c r="CK77" s="23">
        <v>0</v>
      </c>
      <c r="CL77" s="56"/>
      <c r="CM77" s="18" t="str">
        <f t="shared" si="113"/>
        <v xml:space="preserve"> </v>
      </c>
      <c r="CN77" s="18" t="str">
        <f t="shared" si="114"/>
        <v xml:space="preserve"> </v>
      </c>
      <c r="CO77" s="23">
        <v>2949018.9</v>
      </c>
      <c r="CP77" s="23">
        <v>2949018.9</v>
      </c>
      <c r="CQ77" s="56">
        <v>814983</v>
      </c>
      <c r="CR77" s="18">
        <f t="shared" si="75"/>
        <v>1</v>
      </c>
      <c r="CS77" s="18" t="str">
        <f t="shared" si="76"/>
        <v>св.200</v>
      </c>
      <c r="CT77" s="23">
        <v>0</v>
      </c>
      <c r="CU77" s="23">
        <v>0</v>
      </c>
      <c r="CV77" s="56"/>
      <c r="CW77" s="18" t="str">
        <f t="shared" si="115"/>
        <v xml:space="preserve"> </v>
      </c>
      <c r="CX77" s="18" t="str">
        <f t="shared" si="116"/>
        <v xml:space="preserve"> </v>
      </c>
      <c r="CY77" s="23">
        <v>0</v>
      </c>
      <c r="CZ77" s="23">
        <v>0</v>
      </c>
      <c r="DA77" s="56"/>
      <c r="DB77" s="18" t="str">
        <f t="shared" si="97"/>
        <v xml:space="preserve"> </v>
      </c>
      <c r="DC77" s="18" t="str">
        <f t="shared" si="117"/>
        <v xml:space="preserve"> </v>
      </c>
      <c r="DD77" s="23">
        <v>0</v>
      </c>
      <c r="DE77" s="23">
        <v>0</v>
      </c>
      <c r="DF77" s="56"/>
      <c r="DG77" s="18" t="str">
        <f t="shared" si="98"/>
        <v xml:space="preserve"> </v>
      </c>
      <c r="DH77" s="18" t="str">
        <f t="shared" si="118"/>
        <v xml:space="preserve"> </v>
      </c>
      <c r="DI77" s="23">
        <v>0</v>
      </c>
      <c r="DJ77" s="56"/>
      <c r="DK77" s="18" t="str">
        <f t="shared" si="119"/>
        <v xml:space="preserve"> </v>
      </c>
      <c r="DL77" s="23">
        <v>0</v>
      </c>
      <c r="DM77" s="23">
        <v>0</v>
      </c>
      <c r="DN77" s="56"/>
      <c r="DO77" s="18" t="str">
        <f t="shared" si="99"/>
        <v xml:space="preserve"> </v>
      </c>
      <c r="DP77" s="18" t="str">
        <f t="shared" si="120"/>
        <v xml:space="preserve"> </v>
      </c>
      <c r="DQ77" s="23">
        <v>26000</v>
      </c>
      <c r="DR77" s="23">
        <v>26000</v>
      </c>
      <c r="DS77" s="56"/>
      <c r="DT77" s="18">
        <f t="shared" si="100"/>
        <v>1</v>
      </c>
      <c r="DU77" s="18" t="str">
        <f t="shared" si="79"/>
        <v xml:space="preserve"> </v>
      </c>
    </row>
    <row r="78" spans="1:125" s="39" customFormat="1" ht="15.75" customHeight="1" outlineLevel="1" x14ac:dyDescent="0.25">
      <c r="A78" s="11">
        <v>62</v>
      </c>
      <c r="B78" s="5" t="s">
        <v>93</v>
      </c>
      <c r="C78" s="17">
        <v>2429853</v>
      </c>
      <c r="D78" s="17">
        <v>1751645.1</v>
      </c>
      <c r="E78" s="17">
        <v>1132599.1000000001</v>
      </c>
      <c r="F78" s="18">
        <f t="shared" si="82"/>
        <v>0.72088521404381256</v>
      </c>
      <c r="G78" s="18">
        <f t="shared" si="83"/>
        <v>1.5465711565548657</v>
      </c>
      <c r="H78" s="10">
        <v>1880000</v>
      </c>
      <c r="I78" s="14">
        <v>1207859.32</v>
      </c>
      <c r="J78" s="10">
        <v>917532.69000000006</v>
      </c>
      <c r="K78" s="18">
        <f t="shared" si="84"/>
        <v>0.64247836170212769</v>
      </c>
      <c r="L78" s="18">
        <f t="shared" si="85"/>
        <v>1.3164210203780313</v>
      </c>
      <c r="M78" s="23">
        <v>900000</v>
      </c>
      <c r="N78" s="23">
        <v>879773.43</v>
      </c>
      <c r="O78" s="56">
        <v>572610.85</v>
      </c>
      <c r="P78" s="18">
        <f t="shared" si="86"/>
        <v>0.97752603333333343</v>
      </c>
      <c r="Q78" s="18">
        <f t="shared" si="87"/>
        <v>1.5364246590856601</v>
      </c>
      <c r="R78" s="23">
        <v>0</v>
      </c>
      <c r="S78" s="23">
        <v>0</v>
      </c>
      <c r="T78" s="56"/>
      <c r="U78" s="18" t="str">
        <f t="shared" si="88"/>
        <v xml:space="preserve"> </v>
      </c>
      <c r="V78" s="18" t="str">
        <f t="shared" si="123"/>
        <v xml:space="preserve"> </v>
      </c>
      <c r="W78" s="23">
        <v>0</v>
      </c>
      <c r="X78" s="23">
        <v>0</v>
      </c>
      <c r="Y78" s="56"/>
      <c r="Z78" s="18" t="str">
        <f t="shared" si="89"/>
        <v xml:space="preserve"> </v>
      </c>
      <c r="AA78" s="18" t="str">
        <f t="shared" ref="AA78" si="127">IF(X78=0," ",IF(X78/Y78*100&gt;200,"св.200",X78/Y78))</f>
        <v xml:space="preserve"> </v>
      </c>
      <c r="AB78" s="23">
        <v>97000</v>
      </c>
      <c r="AC78" s="23">
        <v>17249.439999999999</v>
      </c>
      <c r="AD78" s="56">
        <v>420.92</v>
      </c>
      <c r="AE78" s="18">
        <f t="shared" si="90"/>
        <v>0.17782927835051546</v>
      </c>
      <c r="AF78" s="18" t="str">
        <f t="shared" si="73"/>
        <v>св.200</v>
      </c>
      <c r="AG78" s="23">
        <v>883000</v>
      </c>
      <c r="AH78" s="23">
        <v>310836.45</v>
      </c>
      <c r="AI78" s="56">
        <v>344500.92</v>
      </c>
      <c r="AJ78" s="18">
        <f t="shared" si="91"/>
        <v>0.35202315968289921</v>
      </c>
      <c r="AK78" s="18">
        <f t="shared" si="103"/>
        <v>0.90228046415667051</v>
      </c>
      <c r="AL78" s="23">
        <v>0</v>
      </c>
      <c r="AM78" s="23">
        <v>0</v>
      </c>
      <c r="AN78" s="56"/>
      <c r="AO78" s="18" t="str">
        <f t="shared" si="55"/>
        <v xml:space="preserve"> </v>
      </c>
      <c r="AP78" s="18" t="str">
        <f t="shared" si="104"/>
        <v xml:space="preserve"> </v>
      </c>
      <c r="AQ78" s="6">
        <v>549853</v>
      </c>
      <c r="AR78" s="6">
        <v>543785.78</v>
      </c>
      <c r="AS78" s="6">
        <v>215066.41</v>
      </c>
      <c r="AT78" s="18">
        <f t="shared" si="92"/>
        <v>0.98896574175279583</v>
      </c>
      <c r="AU78" s="18" t="str">
        <f t="shared" si="122"/>
        <v>св.200</v>
      </c>
      <c r="AV78" s="23">
        <v>7000</v>
      </c>
      <c r="AW78" s="23">
        <v>932.78</v>
      </c>
      <c r="AX78" s="56">
        <v>3512.41</v>
      </c>
      <c r="AY78" s="18">
        <f t="shared" si="93"/>
        <v>0.13325428571428571</v>
      </c>
      <c r="AZ78" s="18">
        <f t="shared" si="105"/>
        <v>0.26556694691109523</v>
      </c>
      <c r="BA78" s="23">
        <v>0</v>
      </c>
      <c r="BB78" s="23">
        <v>0</v>
      </c>
      <c r="BC78" s="56"/>
      <c r="BD78" s="18" t="str">
        <f t="shared" si="106"/>
        <v xml:space="preserve"> </v>
      </c>
      <c r="BE78" s="18" t="str">
        <f t="shared" si="107"/>
        <v xml:space="preserve"> </v>
      </c>
      <c r="BF78" s="23">
        <v>0</v>
      </c>
      <c r="BG78" s="23">
        <v>0</v>
      </c>
      <c r="BH78" s="56"/>
      <c r="BI78" s="18" t="str">
        <f t="shared" si="77"/>
        <v xml:space="preserve"> </v>
      </c>
      <c r="BJ78" s="18" t="str">
        <f t="shared" ref="BJ78:BJ79" si="128">IF(BH78=0," ",IF(BG78/BH78*100&gt;200,"св.200",BG78/BH78))</f>
        <v xml:space="preserve"> </v>
      </c>
      <c r="BK78" s="23">
        <v>0</v>
      </c>
      <c r="BL78" s="23">
        <v>0</v>
      </c>
      <c r="BM78" s="56"/>
      <c r="BN78" s="18" t="str">
        <f t="shared" si="81"/>
        <v xml:space="preserve"> </v>
      </c>
      <c r="BO78" s="18" t="str">
        <f t="shared" si="108"/>
        <v xml:space="preserve"> </v>
      </c>
      <c r="BP78" s="23">
        <v>0</v>
      </c>
      <c r="BQ78" s="23">
        <v>0</v>
      </c>
      <c r="BR78" s="56"/>
      <c r="BS78" s="18" t="str">
        <f t="shared" si="94"/>
        <v xml:space="preserve"> </v>
      </c>
      <c r="BT78" s="18" t="str">
        <f t="shared" si="124"/>
        <v xml:space="preserve"> </v>
      </c>
      <c r="BU78" s="23">
        <v>0</v>
      </c>
      <c r="BV78" s="23">
        <v>0</v>
      </c>
      <c r="BW78" s="56"/>
      <c r="BX78" s="18" t="str">
        <f t="shared" si="125"/>
        <v xml:space="preserve"> </v>
      </c>
      <c r="BY78" s="18" t="str">
        <f t="shared" si="126"/>
        <v xml:space="preserve"> </v>
      </c>
      <c r="BZ78" s="23">
        <v>0</v>
      </c>
      <c r="CA78" s="23">
        <v>0</v>
      </c>
      <c r="CB78" s="56"/>
      <c r="CC78" s="18" t="str">
        <f t="shared" si="96"/>
        <v xml:space="preserve"> </v>
      </c>
      <c r="CD78" s="18" t="str">
        <f>IF(CA78=0," ",IF(CA78/CB78*100&gt;200,"св.200",CA78/CB78))</f>
        <v xml:space="preserve"> </v>
      </c>
      <c r="CE78" s="17">
        <v>436029</v>
      </c>
      <c r="CF78" s="17">
        <v>436029</v>
      </c>
      <c r="CG78" s="17">
        <v>211554</v>
      </c>
      <c r="CH78" s="18">
        <f t="shared" si="111"/>
        <v>1</v>
      </c>
      <c r="CI78" s="18" t="str">
        <f t="shared" si="112"/>
        <v>св.200</v>
      </c>
      <c r="CJ78" s="23">
        <v>0</v>
      </c>
      <c r="CK78" s="23">
        <v>0</v>
      </c>
      <c r="CL78" s="56"/>
      <c r="CM78" s="18" t="str">
        <f t="shared" si="113"/>
        <v xml:space="preserve"> </v>
      </c>
      <c r="CN78" s="18" t="str">
        <f t="shared" si="114"/>
        <v xml:space="preserve"> </v>
      </c>
      <c r="CO78" s="23">
        <v>436029</v>
      </c>
      <c r="CP78" s="23">
        <v>436029</v>
      </c>
      <c r="CQ78" s="56">
        <v>211554</v>
      </c>
      <c r="CR78" s="18">
        <f t="shared" si="75"/>
        <v>1</v>
      </c>
      <c r="CS78" s="18" t="str">
        <f t="shared" si="76"/>
        <v>св.200</v>
      </c>
      <c r="CT78" s="23">
        <v>0</v>
      </c>
      <c r="CU78" s="23">
        <v>0</v>
      </c>
      <c r="CV78" s="56"/>
      <c r="CW78" s="18" t="str">
        <f t="shared" si="115"/>
        <v xml:space="preserve"> </v>
      </c>
      <c r="CX78" s="18" t="str">
        <f t="shared" si="116"/>
        <v xml:space="preserve"> </v>
      </c>
      <c r="CY78" s="23">
        <v>0</v>
      </c>
      <c r="CZ78" s="23">
        <v>0</v>
      </c>
      <c r="DA78" s="56"/>
      <c r="DB78" s="18" t="str">
        <f t="shared" si="97"/>
        <v xml:space="preserve"> </v>
      </c>
      <c r="DC78" s="18" t="str">
        <f t="shared" si="117"/>
        <v xml:space="preserve"> </v>
      </c>
      <c r="DD78" s="23">
        <v>0</v>
      </c>
      <c r="DE78" s="23">
        <v>0</v>
      </c>
      <c r="DF78" s="56"/>
      <c r="DG78" s="18" t="str">
        <f t="shared" si="98"/>
        <v xml:space="preserve"> </v>
      </c>
      <c r="DH78" s="18" t="str">
        <f t="shared" si="118"/>
        <v xml:space="preserve"> </v>
      </c>
      <c r="DI78" s="23">
        <v>0</v>
      </c>
      <c r="DJ78" s="56"/>
      <c r="DK78" s="18" t="str">
        <f>IF(DI78=0," ",IF(DI78/DJ78*100&gt;200,"св.200",DI78/DJ78))</f>
        <v xml:space="preserve"> </v>
      </c>
      <c r="DL78" s="23">
        <v>0</v>
      </c>
      <c r="DM78" s="23">
        <v>0</v>
      </c>
      <c r="DN78" s="56"/>
      <c r="DO78" s="18" t="str">
        <f t="shared" si="99"/>
        <v xml:space="preserve"> </v>
      </c>
      <c r="DP78" s="18" t="str">
        <f t="shared" si="120"/>
        <v xml:space="preserve"> </v>
      </c>
      <c r="DQ78" s="23">
        <v>106824</v>
      </c>
      <c r="DR78" s="23">
        <v>106824</v>
      </c>
      <c r="DS78" s="56"/>
      <c r="DT78" s="18">
        <f t="shared" si="100"/>
        <v>1</v>
      </c>
      <c r="DU78" s="18" t="str">
        <f t="shared" si="79"/>
        <v xml:space="preserve"> </v>
      </c>
    </row>
    <row r="79" spans="1:125" s="39" customFormat="1" ht="15.75" customHeight="1" outlineLevel="1" x14ac:dyDescent="0.25">
      <c r="A79" s="11">
        <v>63</v>
      </c>
      <c r="B79" s="5" t="s">
        <v>18</v>
      </c>
      <c r="C79" s="17">
        <v>2171830.88</v>
      </c>
      <c r="D79" s="17">
        <v>936909.54</v>
      </c>
      <c r="E79" s="17">
        <v>812029.24</v>
      </c>
      <c r="F79" s="18">
        <f t="shared" si="82"/>
        <v>0.4313915731781105</v>
      </c>
      <c r="G79" s="18">
        <f t="shared" si="83"/>
        <v>1.1537879350255911</v>
      </c>
      <c r="H79" s="10">
        <v>1037000</v>
      </c>
      <c r="I79" s="14">
        <v>326765.69</v>
      </c>
      <c r="J79" s="10">
        <v>351717.61</v>
      </c>
      <c r="K79" s="18">
        <f t="shared" si="84"/>
        <v>0.31510674059787852</v>
      </c>
      <c r="L79" s="18">
        <f t="shared" si="85"/>
        <v>0.92905694997756871</v>
      </c>
      <c r="M79" s="23">
        <v>234723</v>
      </c>
      <c r="N79" s="23">
        <v>189735.37</v>
      </c>
      <c r="O79" s="56">
        <v>185277.85</v>
      </c>
      <c r="P79" s="18">
        <f t="shared" si="86"/>
        <v>0.80833735935549555</v>
      </c>
      <c r="Q79" s="18">
        <f t="shared" si="87"/>
        <v>1.0240585693324917</v>
      </c>
      <c r="R79" s="23">
        <v>0</v>
      </c>
      <c r="S79" s="23">
        <v>0</v>
      </c>
      <c r="T79" s="56"/>
      <c r="U79" s="18" t="str">
        <f t="shared" si="88"/>
        <v xml:space="preserve"> </v>
      </c>
      <c r="V79" s="18" t="str">
        <f t="shared" si="123"/>
        <v xml:space="preserve"> </v>
      </c>
      <c r="W79" s="23">
        <v>2277</v>
      </c>
      <c r="X79" s="23">
        <v>3248.1</v>
      </c>
      <c r="Y79" s="56">
        <v>-1500</v>
      </c>
      <c r="Z79" s="18">
        <f t="shared" si="89"/>
        <v>1.4264822134387352</v>
      </c>
      <c r="AA79" s="18"/>
      <c r="AB79" s="23">
        <v>100000</v>
      </c>
      <c r="AC79" s="23">
        <v>643.26</v>
      </c>
      <c r="AD79" s="56">
        <v>-789.23</v>
      </c>
      <c r="AE79" s="18">
        <f t="shared" si="90"/>
        <v>6.4326000000000001E-3</v>
      </c>
      <c r="AF79" s="18">
        <f t="shared" si="73"/>
        <v>-0.8150475780190819</v>
      </c>
      <c r="AG79" s="23">
        <v>700000</v>
      </c>
      <c r="AH79" s="23">
        <v>133138.96</v>
      </c>
      <c r="AI79" s="56">
        <v>168728.99</v>
      </c>
      <c r="AJ79" s="18">
        <f t="shared" si="91"/>
        <v>0.19019851428571427</v>
      </c>
      <c r="AK79" s="18">
        <f t="shared" si="103"/>
        <v>0.78906985693448406</v>
      </c>
      <c r="AL79" s="23">
        <v>0</v>
      </c>
      <c r="AM79" s="23">
        <v>0</v>
      </c>
      <c r="AN79" s="56"/>
      <c r="AO79" s="18" t="str">
        <f t="shared" si="55"/>
        <v xml:space="preserve"> </v>
      </c>
      <c r="AP79" s="18" t="str">
        <f t="shared" si="104"/>
        <v xml:space="preserve"> </v>
      </c>
      <c r="AQ79" s="6">
        <v>1134830.8799999999</v>
      </c>
      <c r="AR79" s="6">
        <v>610143.85</v>
      </c>
      <c r="AS79" s="6">
        <v>460311.63</v>
      </c>
      <c r="AT79" s="18">
        <f t="shared" si="92"/>
        <v>0.5376517864935082</v>
      </c>
      <c r="AU79" s="18">
        <f t="shared" si="122"/>
        <v>1.325501704138998</v>
      </c>
      <c r="AV79" s="23">
        <v>410000</v>
      </c>
      <c r="AW79" s="23">
        <v>237218.97</v>
      </c>
      <c r="AX79" s="56">
        <v>8418.6299999999992</v>
      </c>
      <c r="AY79" s="18">
        <f t="shared" si="93"/>
        <v>0.57858285365853657</v>
      </c>
      <c r="AZ79" s="18" t="str">
        <f t="shared" si="105"/>
        <v>св.200</v>
      </c>
      <c r="BA79" s="23">
        <v>0</v>
      </c>
      <c r="BB79" s="23">
        <v>0</v>
      </c>
      <c r="BC79" s="56"/>
      <c r="BD79" s="18" t="str">
        <f t="shared" si="106"/>
        <v xml:space="preserve"> </v>
      </c>
      <c r="BE79" s="18" t="str">
        <f t="shared" si="107"/>
        <v xml:space="preserve"> </v>
      </c>
      <c r="BF79" s="23">
        <v>18204</v>
      </c>
      <c r="BG79" s="23">
        <v>13653</v>
      </c>
      <c r="BH79" s="56">
        <v>13653</v>
      </c>
      <c r="BI79" s="18">
        <f t="shared" si="77"/>
        <v>0.75</v>
      </c>
      <c r="BJ79" s="18">
        <f t="shared" si="128"/>
        <v>1</v>
      </c>
      <c r="BK79" s="23">
        <v>0</v>
      </c>
      <c r="BL79" s="23">
        <v>0</v>
      </c>
      <c r="BM79" s="56"/>
      <c r="BN79" s="18" t="str">
        <f t="shared" si="81"/>
        <v xml:space="preserve"> </v>
      </c>
      <c r="BO79" s="18" t="str">
        <f t="shared" si="108"/>
        <v xml:space="preserve"> </v>
      </c>
      <c r="BP79" s="23">
        <v>0</v>
      </c>
      <c r="BQ79" s="23">
        <v>0</v>
      </c>
      <c r="BR79" s="56"/>
      <c r="BS79" s="18" t="str">
        <f t="shared" si="94"/>
        <v xml:space="preserve"> </v>
      </c>
      <c r="BT79" s="18" t="str">
        <f t="shared" si="124"/>
        <v xml:space="preserve"> </v>
      </c>
      <c r="BU79" s="23">
        <v>0</v>
      </c>
      <c r="BV79" s="23">
        <v>0</v>
      </c>
      <c r="BW79" s="56"/>
      <c r="BX79" s="18" t="str">
        <f t="shared" si="125"/>
        <v xml:space="preserve"> </v>
      </c>
      <c r="BY79" s="18" t="str">
        <f t="shared" si="126"/>
        <v xml:space="preserve"> </v>
      </c>
      <c r="BZ79" s="23">
        <v>0</v>
      </c>
      <c r="CA79" s="23">
        <v>0</v>
      </c>
      <c r="CB79" s="56"/>
      <c r="CC79" s="18" t="str">
        <f t="shared" si="96"/>
        <v xml:space="preserve"> </v>
      </c>
      <c r="CD79" s="18" t="str">
        <f t="shared" si="110"/>
        <v xml:space="preserve"> </v>
      </c>
      <c r="CE79" s="17">
        <v>694710</v>
      </c>
      <c r="CF79" s="17">
        <v>347355</v>
      </c>
      <c r="CG79" s="17">
        <v>438240</v>
      </c>
      <c r="CH79" s="18">
        <f t="shared" si="111"/>
        <v>0.5</v>
      </c>
      <c r="CI79" s="18">
        <f t="shared" si="112"/>
        <v>0.79261363636363635</v>
      </c>
      <c r="CJ79" s="23">
        <v>0</v>
      </c>
      <c r="CK79" s="23">
        <v>0</v>
      </c>
      <c r="CL79" s="56"/>
      <c r="CM79" s="18" t="str">
        <f t="shared" si="113"/>
        <v xml:space="preserve"> </v>
      </c>
      <c r="CN79" s="18" t="str">
        <f t="shared" si="114"/>
        <v xml:space="preserve"> </v>
      </c>
      <c r="CO79" s="23">
        <v>694710</v>
      </c>
      <c r="CP79" s="23">
        <v>347355</v>
      </c>
      <c r="CQ79" s="56">
        <v>438240</v>
      </c>
      <c r="CR79" s="18">
        <f t="shared" si="75"/>
        <v>0.5</v>
      </c>
      <c r="CS79" s="18">
        <f t="shared" si="76"/>
        <v>0.79261363636363635</v>
      </c>
      <c r="CT79" s="23">
        <v>0</v>
      </c>
      <c r="CU79" s="23">
        <v>0</v>
      </c>
      <c r="CV79" s="56"/>
      <c r="CW79" s="18" t="str">
        <f t="shared" si="115"/>
        <v xml:space="preserve"> </v>
      </c>
      <c r="CX79" s="18" t="str">
        <f t="shared" si="116"/>
        <v xml:space="preserve"> </v>
      </c>
      <c r="CY79" s="23">
        <v>0</v>
      </c>
      <c r="CZ79" s="23">
        <v>0</v>
      </c>
      <c r="DA79" s="56"/>
      <c r="DB79" s="18" t="str">
        <f t="shared" si="97"/>
        <v xml:space="preserve"> </v>
      </c>
      <c r="DC79" s="18" t="str">
        <f t="shared" si="117"/>
        <v xml:space="preserve"> </v>
      </c>
      <c r="DD79" s="23">
        <v>0</v>
      </c>
      <c r="DE79" s="23">
        <v>0</v>
      </c>
      <c r="DF79" s="56"/>
      <c r="DG79" s="18" t="str">
        <f t="shared" si="98"/>
        <v xml:space="preserve"> </v>
      </c>
      <c r="DH79" s="18" t="str">
        <f t="shared" si="118"/>
        <v xml:space="preserve"> </v>
      </c>
      <c r="DI79" s="23">
        <v>0</v>
      </c>
      <c r="DJ79" s="56"/>
      <c r="DK79" s="18" t="str">
        <f t="shared" si="119"/>
        <v xml:space="preserve"> </v>
      </c>
      <c r="DL79" s="23">
        <v>0</v>
      </c>
      <c r="DM79" s="23">
        <v>0</v>
      </c>
      <c r="DN79" s="56"/>
      <c r="DO79" s="18" t="str">
        <f t="shared" si="99"/>
        <v xml:space="preserve"> </v>
      </c>
      <c r="DP79" s="18" t="str">
        <f t="shared" si="120"/>
        <v xml:space="preserve"> </v>
      </c>
      <c r="DQ79" s="23">
        <v>11916.88</v>
      </c>
      <c r="DR79" s="23">
        <v>11916.88</v>
      </c>
      <c r="DS79" s="56"/>
      <c r="DT79" s="18">
        <f t="shared" si="100"/>
        <v>1</v>
      </c>
      <c r="DU79" s="18" t="str">
        <f t="shared" si="79"/>
        <v xml:space="preserve"> </v>
      </c>
    </row>
    <row r="80" spans="1:125" s="38" customFormat="1" ht="32.1" customHeight="1" x14ac:dyDescent="0.25">
      <c r="A80" s="12"/>
      <c r="B80" s="4" t="s">
        <v>132</v>
      </c>
      <c r="C80" s="20">
        <v>19605774.259999998</v>
      </c>
      <c r="D80" s="20">
        <v>13035816</v>
      </c>
      <c r="E80" s="20">
        <v>13007518.020000001</v>
      </c>
      <c r="F80" s="16">
        <f t="shared" si="82"/>
        <v>0.6648967710801339</v>
      </c>
      <c r="G80" s="16">
        <f t="shared" si="83"/>
        <v>1.0021755095750386</v>
      </c>
      <c r="H80" s="15">
        <v>18401519.510000002</v>
      </c>
      <c r="I80" s="15">
        <v>12281804.789999999</v>
      </c>
      <c r="J80" s="15">
        <v>12093258.810000001</v>
      </c>
      <c r="K80" s="16">
        <f t="shared" si="84"/>
        <v>0.66743427266023636</v>
      </c>
      <c r="L80" s="16">
        <f t="shared" si="85"/>
        <v>1.0155909985027434</v>
      </c>
      <c r="M80" s="15">
        <v>14932102.800000001</v>
      </c>
      <c r="N80" s="15">
        <v>10872497.52</v>
      </c>
      <c r="O80" s="15">
        <v>10344069.74</v>
      </c>
      <c r="P80" s="16">
        <f t="shared" si="86"/>
        <v>0.72812902948940317</v>
      </c>
      <c r="Q80" s="16">
        <f t="shared" si="87"/>
        <v>1.051085094482358</v>
      </c>
      <c r="R80" s="15">
        <v>1178218.81</v>
      </c>
      <c r="S80" s="15">
        <v>839979.04</v>
      </c>
      <c r="T80" s="15">
        <v>808930.43</v>
      </c>
      <c r="U80" s="16">
        <f t="shared" si="88"/>
        <v>0.71292278893425576</v>
      </c>
      <c r="V80" s="16">
        <f t="shared" si="80"/>
        <v>1.0383822994518823</v>
      </c>
      <c r="W80" s="15">
        <v>1197.9000000000001</v>
      </c>
      <c r="X80" s="15">
        <v>3708</v>
      </c>
      <c r="Y80" s="15">
        <v>2429.66</v>
      </c>
      <c r="Z80" s="16" t="str">
        <f t="shared" si="89"/>
        <v>СВ.200</v>
      </c>
      <c r="AA80" s="16">
        <f t="shared" si="102"/>
        <v>1.5261394598421179</v>
      </c>
      <c r="AB80" s="15">
        <v>385000</v>
      </c>
      <c r="AC80" s="15">
        <v>225544.95</v>
      </c>
      <c r="AD80" s="15">
        <v>99658.99</v>
      </c>
      <c r="AE80" s="16">
        <f t="shared" si="90"/>
        <v>0.58583103896103894</v>
      </c>
      <c r="AF80" s="16" t="str">
        <f t="shared" si="73"/>
        <v>св.200</v>
      </c>
      <c r="AG80" s="15">
        <v>1905000</v>
      </c>
      <c r="AH80" s="15">
        <v>340075.28</v>
      </c>
      <c r="AI80" s="15">
        <v>838169.99</v>
      </c>
      <c r="AJ80" s="16">
        <f t="shared" si="91"/>
        <v>0.17851720734908139</v>
      </c>
      <c r="AK80" s="16">
        <f t="shared" si="103"/>
        <v>0.40573545230365504</v>
      </c>
      <c r="AL80" s="15">
        <v>0</v>
      </c>
      <c r="AM80" s="15">
        <v>0</v>
      </c>
      <c r="AN80" s="15">
        <v>0</v>
      </c>
      <c r="AO80" s="16" t="str">
        <f t="shared" si="55"/>
        <v xml:space="preserve"> </v>
      </c>
      <c r="AP80" s="16" t="str">
        <f t="shared" si="104"/>
        <v xml:space="preserve"> </v>
      </c>
      <c r="AQ80" s="15">
        <v>1204254.75</v>
      </c>
      <c r="AR80" s="15">
        <v>754011.21</v>
      </c>
      <c r="AS80" s="15">
        <v>914259.21</v>
      </c>
      <c r="AT80" s="16">
        <f t="shared" si="92"/>
        <v>0.62612267877706107</v>
      </c>
      <c r="AU80" s="16">
        <f t="shared" si="122"/>
        <v>0.82472366890348303</v>
      </c>
      <c r="AV80" s="15">
        <v>50000</v>
      </c>
      <c r="AW80" s="15">
        <v>27345.19</v>
      </c>
      <c r="AX80" s="15">
        <v>25192.09</v>
      </c>
      <c r="AY80" s="16">
        <f t="shared" si="93"/>
        <v>0.54690379999999994</v>
      </c>
      <c r="AZ80" s="16">
        <f t="shared" si="105"/>
        <v>1.0854673034273852</v>
      </c>
      <c r="BA80" s="15">
        <v>317753</v>
      </c>
      <c r="BB80" s="15">
        <v>204202.4</v>
      </c>
      <c r="BC80" s="15">
        <v>172987.03</v>
      </c>
      <c r="BD80" s="16">
        <f t="shared" si="106"/>
        <v>0.6426450733746023</v>
      </c>
      <c r="BE80" s="16">
        <f t="shared" si="107"/>
        <v>1.1804491932140808</v>
      </c>
      <c r="BF80" s="15">
        <v>0</v>
      </c>
      <c r="BG80" s="15">
        <v>0</v>
      </c>
      <c r="BH80" s="15">
        <v>0</v>
      </c>
      <c r="BI80" s="16" t="str">
        <f t="shared" si="77"/>
        <v xml:space="preserve"> </v>
      </c>
      <c r="BJ80" s="16" t="str">
        <f t="shared" si="78"/>
        <v xml:space="preserve"> </v>
      </c>
      <c r="BK80" s="15">
        <v>0</v>
      </c>
      <c r="BL80" s="15">
        <v>0</v>
      </c>
      <c r="BM80" s="15">
        <v>0</v>
      </c>
      <c r="BN80" s="16" t="str">
        <f t="shared" si="81"/>
        <v xml:space="preserve"> </v>
      </c>
      <c r="BO80" s="16" t="str">
        <f t="shared" si="108"/>
        <v xml:space="preserve"> </v>
      </c>
      <c r="BP80" s="15">
        <v>0</v>
      </c>
      <c r="BQ80" s="15">
        <v>0</v>
      </c>
      <c r="BR80" s="15">
        <v>0</v>
      </c>
      <c r="BS80" s="16" t="str">
        <f t="shared" si="94"/>
        <v xml:space="preserve"> </v>
      </c>
      <c r="BT80" s="16" t="str">
        <f t="shared" si="95"/>
        <v xml:space="preserve"> </v>
      </c>
      <c r="BU80" s="15">
        <v>613257.75</v>
      </c>
      <c r="BV80" s="15">
        <v>346366.87</v>
      </c>
      <c r="BW80" s="15">
        <v>458607.18</v>
      </c>
      <c r="BX80" s="16">
        <f t="shared" si="74"/>
        <v>0.56479819456011771</v>
      </c>
      <c r="BY80" s="16">
        <f t="shared" si="109"/>
        <v>0.75525828008187745</v>
      </c>
      <c r="BZ80" s="15">
        <v>0</v>
      </c>
      <c r="CA80" s="15">
        <v>0</v>
      </c>
      <c r="CB80" s="15">
        <v>0</v>
      </c>
      <c r="CC80" s="16" t="str">
        <f t="shared" si="96"/>
        <v xml:space="preserve"> </v>
      </c>
      <c r="CD80" s="16" t="str">
        <f t="shared" si="110"/>
        <v xml:space="preserve"> </v>
      </c>
      <c r="CE80" s="20">
        <v>50000</v>
      </c>
      <c r="CF80" s="20">
        <v>26346.04</v>
      </c>
      <c r="CG80" s="20">
        <v>29518.82</v>
      </c>
      <c r="CH80" s="16">
        <f t="shared" si="111"/>
        <v>0.52692079999999997</v>
      </c>
      <c r="CI80" s="16">
        <f t="shared" si="112"/>
        <v>0.89251670629110513</v>
      </c>
      <c r="CJ80" s="15">
        <v>50000</v>
      </c>
      <c r="CK80" s="15">
        <v>26346.04</v>
      </c>
      <c r="CL80" s="15">
        <v>29518.82</v>
      </c>
      <c r="CM80" s="16">
        <f t="shared" si="113"/>
        <v>0.52692079999999997</v>
      </c>
      <c r="CN80" s="16">
        <f t="shared" si="114"/>
        <v>0.89251670629110513</v>
      </c>
      <c r="CO80" s="15">
        <v>0</v>
      </c>
      <c r="CP80" s="15">
        <v>0</v>
      </c>
      <c r="CQ80" s="15">
        <v>0</v>
      </c>
      <c r="CR80" s="16" t="str">
        <f t="shared" si="75"/>
        <v xml:space="preserve"> </v>
      </c>
      <c r="CS80" s="16" t="str">
        <f t="shared" si="76"/>
        <v xml:space="preserve"> </v>
      </c>
      <c r="CT80" s="15">
        <v>0</v>
      </c>
      <c r="CU80" s="15">
        <v>0</v>
      </c>
      <c r="CV80" s="15">
        <v>0</v>
      </c>
      <c r="CW80" s="30" t="str">
        <f t="shared" si="115"/>
        <v xml:space="preserve"> </v>
      </c>
      <c r="CX80" s="30" t="str">
        <f t="shared" si="116"/>
        <v xml:space="preserve"> </v>
      </c>
      <c r="CY80" s="15">
        <v>0</v>
      </c>
      <c r="CZ80" s="15">
        <v>0</v>
      </c>
      <c r="DA80" s="15">
        <v>0</v>
      </c>
      <c r="DB80" s="16" t="str">
        <f t="shared" si="97"/>
        <v xml:space="preserve"> </v>
      </c>
      <c r="DC80" s="16" t="str">
        <f t="shared" si="117"/>
        <v xml:space="preserve"> </v>
      </c>
      <c r="DD80" s="15">
        <v>0</v>
      </c>
      <c r="DE80" s="15">
        <v>0</v>
      </c>
      <c r="DF80" s="15">
        <v>0</v>
      </c>
      <c r="DG80" s="16" t="str">
        <f t="shared" si="98"/>
        <v xml:space="preserve"> </v>
      </c>
      <c r="DH80" s="16" t="str">
        <f t="shared" si="118"/>
        <v xml:space="preserve"> </v>
      </c>
      <c r="DI80" s="15">
        <v>0</v>
      </c>
      <c r="DJ80" s="15">
        <v>0</v>
      </c>
      <c r="DK80" s="16" t="str">
        <f t="shared" ref="DK80:DK82" si="129">IF(DI80=0," ",IF(DI80/DJ80*100&gt;200,"св.200",DI80/DJ80))</f>
        <v xml:space="preserve"> </v>
      </c>
      <c r="DL80" s="15">
        <v>100000</v>
      </c>
      <c r="DM80" s="15">
        <v>76456.710000000006</v>
      </c>
      <c r="DN80" s="15">
        <v>161869.09</v>
      </c>
      <c r="DO80" s="16">
        <f t="shared" si="99"/>
        <v>0.76456710000000006</v>
      </c>
      <c r="DP80" s="16">
        <f t="shared" si="120"/>
        <v>0.47233668886382202</v>
      </c>
      <c r="DQ80" s="15">
        <v>73244</v>
      </c>
      <c r="DR80" s="15">
        <v>73294</v>
      </c>
      <c r="DS80" s="15">
        <v>66085</v>
      </c>
      <c r="DT80" s="16">
        <f t="shared" si="100"/>
        <v>1.0006826497733603</v>
      </c>
      <c r="DU80" s="16">
        <f t="shared" si="79"/>
        <v>1.1090867821744723</v>
      </c>
    </row>
    <row r="81" spans="1:125" s="39" customFormat="1" ht="15.75" customHeight="1" outlineLevel="1" x14ac:dyDescent="0.25">
      <c r="A81" s="11">
        <v>64</v>
      </c>
      <c r="B81" s="5" t="s">
        <v>52</v>
      </c>
      <c r="C81" s="17">
        <v>18111723.359999999</v>
      </c>
      <c r="D81" s="17">
        <v>12439435.26</v>
      </c>
      <c r="E81" s="17">
        <v>12193361.23</v>
      </c>
      <c r="F81" s="18">
        <f t="shared" si="82"/>
        <v>0.68681676573487593</v>
      </c>
      <c r="G81" s="18">
        <f t="shared" si="83"/>
        <v>1.0201809841731393</v>
      </c>
      <c r="H81" s="10">
        <v>17278736.609999999</v>
      </c>
      <c r="I81" s="14">
        <v>11944511.449999999</v>
      </c>
      <c r="J81" s="10">
        <v>11493234.050000001</v>
      </c>
      <c r="K81" s="18">
        <f t="shared" si="84"/>
        <v>0.6912838432346472</v>
      </c>
      <c r="L81" s="18">
        <f t="shared" si="85"/>
        <v>1.0392646141231239</v>
      </c>
      <c r="M81" s="23">
        <v>14750517.800000001</v>
      </c>
      <c r="N81" s="6">
        <v>10755604.52</v>
      </c>
      <c r="O81" s="56">
        <v>10179871.380000001</v>
      </c>
      <c r="P81" s="18">
        <f t="shared" si="86"/>
        <v>0.72916792927770979</v>
      </c>
      <c r="Q81" s="18">
        <f t="shared" si="87"/>
        <v>1.0565560328327055</v>
      </c>
      <c r="R81" s="23">
        <v>1178218.81</v>
      </c>
      <c r="S81" s="6">
        <v>839979.04</v>
      </c>
      <c r="T81" s="56">
        <v>808930.43</v>
      </c>
      <c r="U81" s="18">
        <f t="shared" si="88"/>
        <v>0.71292278893425576</v>
      </c>
      <c r="V81" s="18">
        <f t="shared" si="80"/>
        <v>1.0383822994518823</v>
      </c>
      <c r="W81" s="23">
        <v>0</v>
      </c>
      <c r="X81" s="6">
        <v>0</v>
      </c>
      <c r="Y81" s="56"/>
      <c r="Z81" s="18" t="str">
        <f t="shared" si="89"/>
        <v xml:space="preserve"> </v>
      </c>
      <c r="AA81" s="18" t="str">
        <f t="shared" si="102"/>
        <v xml:space="preserve"> </v>
      </c>
      <c r="AB81" s="23">
        <v>310000</v>
      </c>
      <c r="AC81" s="6">
        <v>164923.79</v>
      </c>
      <c r="AD81" s="56">
        <v>62634.5</v>
      </c>
      <c r="AE81" s="18">
        <f t="shared" si="90"/>
        <v>0.53201222580645169</v>
      </c>
      <c r="AF81" s="18" t="str">
        <f t="shared" si="73"/>
        <v>св.200</v>
      </c>
      <c r="AG81" s="23">
        <v>1040000</v>
      </c>
      <c r="AH81" s="6">
        <v>184004.1</v>
      </c>
      <c r="AI81" s="56">
        <v>441797.74</v>
      </c>
      <c r="AJ81" s="18">
        <f t="shared" si="91"/>
        <v>0.17692701923076923</v>
      </c>
      <c r="AK81" s="18">
        <f t="shared" si="103"/>
        <v>0.41648945510676449</v>
      </c>
      <c r="AL81" s="23">
        <v>0</v>
      </c>
      <c r="AM81" s="6">
        <v>0</v>
      </c>
      <c r="AN81" s="56"/>
      <c r="AO81" s="18" t="str">
        <f t="shared" si="55"/>
        <v xml:space="preserve"> </v>
      </c>
      <c r="AP81" s="18" t="str">
        <f t="shared" si="104"/>
        <v xml:space="preserve"> </v>
      </c>
      <c r="AQ81" s="6">
        <v>832986.75</v>
      </c>
      <c r="AR81" s="6">
        <v>494923.81</v>
      </c>
      <c r="AS81" s="6">
        <v>700127.18</v>
      </c>
      <c r="AT81" s="18">
        <f t="shared" si="92"/>
        <v>0.59415568134787256</v>
      </c>
      <c r="AU81" s="18">
        <f t="shared" si="122"/>
        <v>0.70690557964054468</v>
      </c>
      <c r="AV81" s="23">
        <v>50000</v>
      </c>
      <c r="AW81" s="6">
        <v>27345.19</v>
      </c>
      <c r="AX81" s="56">
        <v>25192.09</v>
      </c>
      <c r="AY81" s="18">
        <f t="shared" si="93"/>
        <v>0.54690379999999994</v>
      </c>
      <c r="AZ81" s="18">
        <f t="shared" si="105"/>
        <v>1.0854673034273852</v>
      </c>
      <c r="BA81" s="23">
        <v>0</v>
      </c>
      <c r="BB81" s="6">
        <v>0</v>
      </c>
      <c r="BC81" s="56"/>
      <c r="BD81" s="18" t="str">
        <f t="shared" si="106"/>
        <v xml:space="preserve"> </v>
      </c>
      <c r="BE81" s="18" t="str">
        <f t="shared" si="107"/>
        <v xml:space="preserve"> </v>
      </c>
      <c r="BF81" s="23">
        <v>0</v>
      </c>
      <c r="BG81" s="6">
        <v>0</v>
      </c>
      <c r="BH81" s="56"/>
      <c r="BI81" s="18" t="str">
        <f t="shared" si="77"/>
        <v xml:space="preserve"> </v>
      </c>
      <c r="BJ81" s="18" t="str">
        <f t="shared" si="78"/>
        <v xml:space="preserve"> </v>
      </c>
      <c r="BK81" s="23">
        <v>0</v>
      </c>
      <c r="BL81" s="6">
        <v>0</v>
      </c>
      <c r="BM81" s="56"/>
      <c r="BN81" s="18"/>
      <c r="BO81" s="18" t="str">
        <f t="shared" si="108"/>
        <v xml:space="preserve"> </v>
      </c>
      <c r="BP81" s="23">
        <v>0</v>
      </c>
      <c r="BQ81" s="6">
        <v>0</v>
      </c>
      <c r="BR81" s="56"/>
      <c r="BS81" s="18" t="str">
        <f t="shared" si="94"/>
        <v xml:space="preserve"> </v>
      </c>
      <c r="BT81" s="18" t="str">
        <f t="shared" si="95"/>
        <v xml:space="preserve"> </v>
      </c>
      <c r="BU81" s="23">
        <v>609257.75</v>
      </c>
      <c r="BV81" s="6">
        <v>340996.87</v>
      </c>
      <c r="BW81" s="56">
        <v>451847.18</v>
      </c>
      <c r="BX81" s="18">
        <f t="shared" si="74"/>
        <v>0.55969229771800189</v>
      </c>
      <c r="BY81" s="18">
        <f t="shared" si="109"/>
        <v>0.7546730069223847</v>
      </c>
      <c r="BZ81" s="23">
        <v>0</v>
      </c>
      <c r="CA81" s="6">
        <v>0</v>
      </c>
      <c r="CB81" s="56"/>
      <c r="CC81" s="18" t="str">
        <f t="shared" si="96"/>
        <v xml:space="preserve"> </v>
      </c>
      <c r="CD81" s="18" t="str">
        <f t="shared" si="110"/>
        <v xml:space="preserve"> </v>
      </c>
      <c r="CE81" s="17">
        <v>50000</v>
      </c>
      <c r="CF81" s="17">
        <v>26346.04</v>
      </c>
      <c r="CG81" s="17">
        <v>29518.82</v>
      </c>
      <c r="CH81" s="18">
        <f t="shared" si="111"/>
        <v>0.52692079999999997</v>
      </c>
      <c r="CI81" s="18">
        <f t="shared" si="112"/>
        <v>0.89251670629110513</v>
      </c>
      <c r="CJ81" s="23">
        <v>50000</v>
      </c>
      <c r="CK81" s="6">
        <v>26346.04</v>
      </c>
      <c r="CL81" s="56">
        <v>29518.82</v>
      </c>
      <c r="CM81" s="18">
        <f t="shared" si="113"/>
        <v>0.52692079999999997</v>
      </c>
      <c r="CN81" s="18">
        <f t="shared" si="114"/>
        <v>0.89251670629110513</v>
      </c>
      <c r="CO81" s="23">
        <v>0</v>
      </c>
      <c r="CP81" s="6">
        <v>0</v>
      </c>
      <c r="CQ81" s="56"/>
      <c r="CR81" s="18" t="str">
        <f t="shared" si="75"/>
        <v xml:space="preserve"> </v>
      </c>
      <c r="CS81" s="18" t="str">
        <f t="shared" si="76"/>
        <v xml:space="preserve"> </v>
      </c>
      <c r="CT81" s="23">
        <v>0</v>
      </c>
      <c r="CU81" s="6">
        <v>0</v>
      </c>
      <c r="CV81" s="56"/>
      <c r="CW81" s="18" t="str">
        <f t="shared" si="115"/>
        <v xml:space="preserve"> </v>
      </c>
      <c r="CX81" s="18" t="str">
        <f t="shared" si="116"/>
        <v xml:space="preserve"> </v>
      </c>
      <c r="CY81" s="23">
        <v>0</v>
      </c>
      <c r="CZ81" s="6">
        <v>0</v>
      </c>
      <c r="DA81" s="56"/>
      <c r="DB81" s="18" t="str">
        <f t="shared" si="97"/>
        <v xml:space="preserve"> </v>
      </c>
      <c r="DC81" s="18" t="str">
        <f t="shared" si="117"/>
        <v xml:space="preserve"> </v>
      </c>
      <c r="DD81" s="23">
        <v>0</v>
      </c>
      <c r="DE81" s="6">
        <v>0</v>
      </c>
      <c r="DF81" s="56"/>
      <c r="DG81" s="18" t="str">
        <f t="shared" si="98"/>
        <v xml:space="preserve"> </v>
      </c>
      <c r="DH81" s="18" t="str">
        <f t="shared" si="118"/>
        <v xml:space="preserve"> </v>
      </c>
      <c r="DI81" s="6">
        <v>0</v>
      </c>
      <c r="DJ81" s="56"/>
      <c r="DK81" s="18" t="str">
        <f t="shared" si="129"/>
        <v xml:space="preserve"> </v>
      </c>
      <c r="DL81" s="23">
        <v>100000</v>
      </c>
      <c r="DM81" s="6">
        <v>76456.710000000006</v>
      </c>
      <c r="DN81" s="56">
        <v>161869.09</v>
      </c>
      <c r="DO81" s="18">
        <f t="shared" si="99"/>
        <v>0.76456710000000006</v>
      </c>
      <c r="DP81" s="18">
        <f t="shared" si="120"/>
        <v>0.47233668886382202</v>
      </c>
      <c r="DQ81" s="23">
        <v>23729</v>
      </c>
      <c r="DR81" s="6">
        <v>23779</v>
      </c>
      <c r="DS81" s="56">
        <v>31700</v>
      </c>
      <c r="DT81" s="18">
        <f t="shared" si="100"/>
        <v>1.0021071263011505</v>
      </c>
      <c r="DU81" s="18">
        <f t="shared" si="79"/>
        <v>0.75012618296529965</v>
      </c>
    </row>
    <row r="82" spans="1:125" s="39" customFormat="1" ht="17.25" customHeight="1" outlineLevel="1" x14ac:dyDescent="0.25">
      <c r="A82" s="11">
        <v>65</v>
      </c>
      <c r="B82" s="5" t="s">
        <v>42</v>
      </c>
      <c r="C82" s="17">
        <v>531753</v>
      </c>
      <c r="D82" s="17">
        <v>279912.67</v>
      </c>
      <c r="E82" s="17">
        <v>264417.95999999996</v>
      </c>
      <c r="F82" s="18">
        <f t="shared" si="82"/>
        <v>0.52639603349675501</v>
      </c>
      <c r="G82" s="18">
        <f t="shared" si="83"/>
        <v>1.058599309971229</v>
      </c>
      <c r="H82" s="10">
        <v>210000</v>
      </c>
      <c r="I82" s="14">
        <v>70340.27</v>
      </c>
      <c r="J82" s="10">
        <v>194107.36</v>
      </c>
      <c r="K82" s="18">
        <f t="shared" si="84"/>
        <v>0.33495366666666671</v>
      </c>
      <c r="L82" s="18">
        <f t="shared" si="85"/>
        <v>0.3623781705134726</v>
      </c>
      <c r="M82" s="23">
        <v>70000</v>
      </c>
      <c r="N82" s="23">
        <v>24150.95</v>
      </c>
      <c r="O82" s="56">
        <v>69237.429999999993</v>
      </c>
      <c r="P82" s="18">
        <f t="shared" si="86"/>
        <v>0.34501357142857142</v>
      </c>
      <c r="Q82" s="18">
        <f t="shared" si="87"/>
        <v>0.34881349582155208</v>
      </c>
      <c r="R82" s="23">
        <v>0</v>
      </c>
      <c r="S82" s="23">
        <v>0</v>
      </c>
      <c r="T82" s="56"/>
      <c r="U82" s="18" t="str">
        <f>IF(S82&lt;=0," ",IF(R82&lt;=0," ",IF(S82/R82*100&gt;200,"СВ.200",S82/R82)))</f>
        <v xml:space="preserve"> </v>
      </c>
      <c r="V82" s="18" t="str">
        <f t="shared" ref="V82:V83" si="130">IF(S82=0," ",IF(S82/T82*100&gt;200,"св.200",S82/T82))</f>
        <v xml:space="preserve"> </v>
      </c>
      <c r="W82" s="23">
        <v>0</v>
      </c>
      <c r="X82" s="23">
        <v>0</v>
      </c>
      <c r="Y82" s="56"/>
      <c r="Z82" s="18" t="str">
        <f>IF(X82&lt;=0," ",IF(W82&lt;=0," ",IF(X82/W82*100&gt;200,"СВ.200",X82/W82)))</f>
        <v xml:space="preserve"> </v>
      </c>
      <c r="AA82" s="18" t="str">
        <f>IF(X82=0," ",IF(X82/Y82*100&gt;200,"св.200",X82/Y82))</f>
        <v xml:space="preserve"> </v>
      </c>
      <c r="AB82" s="23">
        <v>25000</v>
      </c>
      <c r="AC82" s="23">
        <v>3101.63</v>
      </c>
      <c r="AD82" s="56">
        <v>11104.58</v>
      </c>
      <c r="AE82" s="18">
        <f>IF(AC82&lt;=0," ",IF(AB82&lt;=0," ",IF(AC82/AB82*100&gt;200,"СВ.200",AC82/AB82)))</f>
        <v>0.1240652</v>
      </c>
      <c r="AF82" s="18">
        <f>IF(AD82=0," ",IF(AC82/AD82*100&gt;200,"св.200",AC82/AD82))</f>
        <v>0.2793108789346378</v>
      </c>
      <c r="AG82" s="23">
        <v>115000</v>
      </c>
      <c r="AH82" s="23">
        <v>43087.69</v>
      </c>
      <c r="AI82" s="56">
        <v>113765.35</v>
      </c>
      <c r="AJ82" s="18">
        <f>IF(AH82&lt;=0," ",IF(AG82&lt;=0," ",IF(AH82/AG82*100&gt;200,"СВ.200",AH82/AG82)))</f>
        <v>0.37467556521739132</v>
      </c>
      <c r="AK82" s="18">
        <f>IF(AI82=0," ",IF(AH82/AI82*100&gt;200,"св.200",AH82/AI82))</f>
        <v>0.37874176979194457</v>
      </c>
      <c r="AL82" s="23">
        <v>0</v>
      </c>
      <c r="AM82" s="23">
        <v>0</v>
      </c>
      <c r="AN82" s="56"/>
      <c r="AO82" s="18" t="str">
        <f>IF(AM82&lt;=0," ",IF(AL82&lt;=0," ",IF(AM82/AL82*100&gt;200,"СВ.200",AM82/AL82)))</f>
        <v xml:space="preserve"> </v>
      </c>
      <c r="AP82" s="18" t="str">
        <f>IF(AN82=0," ",IF(AM82/AN82*100&gt;200,"св.200",AM82/AN82))</f>
        <v xml:space="preserve"> </v>
      </c>
      <c r="AQ82" s="6">
        <v>321753</v>
      </c>
      <c r="AR82" s="6">
        <v>209572.4</v>
      </c>
      <c r="AS82" s="6">
        <v>70310.600000000006</v>
      </c>
      <c r="AT82" s="18">
        <f t="shared" si="92"/>
        <v>0.65134559739924724</v>
      </c>
      <c r="AU82" s="18" t="str">
        <f t="shared" si="122"/>
        <v>св.200</v>
      </c>
      <c r="AV82" s="23">
        <v>0</v>
      </c>
      <c r="AW82" s="23">
        <v>0</v>
      </c>
      <c r="AX82" s="56"/>
      <c r="AY82" s="18" t="str">
        <f>IF(AW82&lt;=0," ",IF(AV82&lt;=0," ",IF(AW82/AV82*100&gt;200,"СВ.200",AW82/AV82)))</f>
        <v xml:space="preserve"> </v>
      </c>
      <c r="AZ82" s="18" t="str">
        <f>IF(AX82=0," ",IF(AW82/AX82*100&gt;200,"св.200",AW82/AX82))</f>
        <v xml:space="preserve"> </v>
      </c>
      <c r="BA82" s="23">
        <v>317753</v>
      </c>
      <c r="BB82" s="23">
        <v>204202.4</v>
      </c>
      <c r="BC82" s="56">
        <v>63550.6</v>
      </c>
      <c r="BD82" s="18">
        <f>IF(BB82&lt;=0," ",IF(BA82&lt;=0," ",IF(BB82/BA82*100&gt;200,"СВ.200",BB82/BA82)))</f>
        <v>0.6426450733746023</v>
      </c>
      <c r="BE82" s="18" t="str">
        <f>IF(BC82=0," ",IF(BB82/BC82*100&gt;200,"св.200",BB82/BC82))</f>
        <v>св.200</v>
      </c>
      <c r="BF82" s="23">
        <v>0</v>
      </c>
      <c r="BG82" s="23">
        <v>0</v>
      </c>
      <c r="BH82" s="56"/>
      <c r="BI82" s="18" t="str">
        <f>IF(BG82&lt;=0," ",IF(BF82&lt;=0," ",IF(BG82/BF82*100&gt;200,"СВ.200",BG82/BF82)))</f>
        <v xml:space="preserve"> </v>
      </c>
      <c r="BJ82" s="18" t="str">
        <f>IF(BH82=0," ",IF(BG82/BH82*100&gt;200,"св.200",BG82/BH82))</f>
        <v xml:space="preserve"> </v>
      </c>
      <c r="BK82" s="23">
        <v>0</v>
      </c>
      <c r="BL82" s="23">
        <v>0</v>
      </c>
      <c r="BM82" s="56"/>
      <c r="BN82" s="18"/>
      <c r="BO82" s="18" t="str">
        <f>IF(BM82=0," ",IF(BL82/BM82*100&gt;200,"св.200",BL82/BM82))</f>
        <v xml:space="preserve"> </v>
      </c>
      <c r="BP82" s="23">
        <v>0</v>
      </c>
      <c r="BQ82" s="23">
        <v>0</v>
      </c>
      <c r="BR82" s="56"/>
      <c r="BS82" s="18" t="str">
        <f>IF(BQ82&lt;=0," ",IF(BP82&lt;=0," ",IF(BQ82/BP82*100&gt;200,"СВ.200",BQ82/BP82)))</f>
        <v xml:space="preserve"> </v>
      </c>
      <c r="BT82" s="18" t="str">
        <f>IF(BR82=0," ",IF(BQ82/BR82*100&gt;200,"св.200",BQ82/BR82))</f>
        <v xml:space="preserve"> </v>
      </c>
      <c r="BU82" s="23">
        <v>4000</v>
      </c>
      <c r="BV82" s="23">
        <v>5370</v>
      </c>
      <c r="BW82" s="56">
        <v>6760</v>
      </c>
      <c r="BX82" s="18">
        <f t="shared" si="74"/>
        <v>1.3425</v>
      </c>
      <c r="BY82" s="18">
        <f t="shared" si="109"/>
        <v>0.79437869822485208</v>
      </c>
      <c r="BZ82" s="23">
        <v>0</v>
      </c>
      <c r="CA82" s="23">
        <v>0</v>
      </c>
      <c r="CB82" s="56"/>
      <c r="CC82" s="18" t="str">
        <f>IF(CA82&lt;=0," ",IF(BZ82&lt;=0," ",IF(CA82/BZ82*100&gt;200,"СВ.200",CA82/BZ82)))</f>
        <v xml:space="preserve"> </v>
      </c>
      <c r="CD82" s="18" t="str">
        <f>IF(CB82=0," ",IF(CA82/CB82*100&gt;200,"св.200",CA82/CB82))</f>
        <v xml:space="preserve"> </v>
      </c>
      <c r="CE82" s="17">
        <v>0</v>
      </c>
      <c r="CF82" s="17">
        <v>0</v>
      </c>
      <c r="CG82" s="17">
        <v>0</v>
      </c>
      <c r="CH82" s="18" t="str">
        <f>IF(CF82&lt;=0," ",IF(CE82&lt;=0," ",IF(CF82/CE82*100&gt;200,"СВ.200",CF82/CE82)))</f>
        <v xml:space="preserve"> </v>
      </c>
      <c r="CI82" s="18" t="str">
        <f>IF(CG82=0," ",IF(CF82/CG82*100&gt;200,"св.200",CF82/CG82))</f>
        <v xml:space="preserve"> </v>
      </c>
      <c r="CJ82" s="23">
        <v>0</v>
      </c>
      <c r="CK82" s="23">
        <v>0</v>
      </c>
      <c r="CL82" s="56"/>
      <c r="CM82" s="18" t="str">
        <f>IF(CK82&lt;=0," ",IF(CJ82&lt;=0," ",IF(CK82/CJ82*100&gt;200,"СВ.200",CK82/CJ82)))</f>
        <v xml:space="preserve"> </v>
      </c>
      <c r="CN82" s="18" t="str">
        <f>IF(CL82=0," ",IF(CK82/CL82*100&gt;200,"св.200",CK82/CL82))</f>
        <v xml:space="preserve"> </v>
      </c>
      <c r="CO82" s="23">
        <v>0</v>
      </c>
      <c r="CP82" s="23">
        <v>0</v>
      </c>
      <c r="CQ82" s="56"/>
      <c r="CR82" s="18" t="str">
        <f>IF(CP82&lt;=0," ",IF(CO82&lt;=0," ",IF(CP82/CO82*100&gt;200,"СВ.200",CP82/CO82)))</f>
        <v xml:space="preserve"> </v>
      </c>
      <c r="CS82" s="18" t="str">
        <f>IF(CQ82=0," ",IF(CP82/CQ82*100&gt;200,"св.200",CP82/CQ82))</f>
        <v xml:space="preserve"> </v>
      </c>
      <c r="CT82" s="23">
        <v>0</v>
      </c>
      <c r="CU82" s="23">
        <v>0</v>
      </c>
      <c r="CV82" s="56"/>
      <c r="CW82" s="18" t="str">
        <f t="shared" si="115"/>
        <v xml:space="preserve"> </v>
      </c>
      <c r="CX82" s="18" t="str">
        <f t="shared" si="116"/>
        <v xml:space="preserve"> </v>
      </c>
      <c r="CY82" s="23">
        <v>0</v>
      </c>
      <c r="CZ82" s="23">
        <v>0</v>
      </c>
      <c r="DA82" s="56"/>
      <c r="DB82" s="18" t="str">
        <f>IF(CZ82&lt;=0," ",IF(CY82&lt;=0," ",IF(CZ82/CY82*100&gt;200,"СВ.200",CZ82/CY82)))</f>
        <v xml:space="preserve"> </v>
      </c>
      <c r="DC82" s="18" t="str">
        <f>IF(DA82=0," ",IF(CZ82/DA82*100&gt;200,"св.200",CZ82/DA82))</f>
        <v xml:space="preserve"> </v>
      </c>
      <c r="DD82" s="23">
        <v>0</v>
      </c>
      <c r="DE82" s="23">
        <v>0</v>
      </c>
      <c r="DF82" s="56"/>
      <c r="DG82" s="18" t="str">
        <f>IF(DE82&lt;=0," ",IF(DD82&lt;=0," ",IF(DE82/DD82*100&gt;200,"СВ.200",DE82/DD82)))</f>
        <v xml:space="preserve"> </v>
      </c>
      <c r="DH82" s="18" t="str">
        <f>IF(DF82=0," ",IF(DE82/DF82*100&gt;200,"св.200",DE82/DF82))</f>
        <v xml:space="preserve"> </v>
      </c>
      <c r="DI82" s="23">
        <v>0</v>
      </c>
      <c r="DJ82" s="56"/>
      <c r="DK82" s="18" t="str">
        <f t="shared" si="129"/>
        <v xml:space="preserve"> </v>
      </c>
      <c r="DL82" s="23">
        <v>0</v>
      </c>
      <c r="DM82" s="23">
        <v>0</v>
      </c>
      <c r="DN82" s="56"/>
      <c r="DO82" s="18" t="str">
        <f t="shared" si="99"/>
        <v xml:space="preserve"> </v>
      </c>
      <c r="DP82" s="18" t="str">
        <f t="shared" si="120"/>
        <v xml:space="preserve"> </v>
      </c>
      <c r="DQ82" s="23">
        <v>0</v>
      </c>
      <c r="DR82" s="23">
        <v>0</v>
      </c>
      <c r="DS82" s="56"/>
      <c r="DT82" s="18" t="str">
        <f t="shared" si="100"/>
        <v xml:space="preserve"> </v>
      </c>
      <c r="DU82" s="18" t="str">
        <f t="shared" si="79"/>
        <v xml:space="preserve"> </v>
      </c>
    </row>
    <row r="83" spans="1:125" s="39" customFormat="1" ht="15.75" customHeight="1" outlineLevel="1" x14ac:dyDescent="0.25">
      <c r="A83" s="11">
        <v>66</v>
      </c>
      <c r="B83" s="5" t="s">
        <v>49</v>
      </c>
      <c r="C83" s="17">
        <v>962297.9</v>
      </c>
      <c r="D83" s="17">
        <v>316468.07</v>
      </c>
      <c r="E83" s="17">
        <v>549738.82999999996</v>
      </c>
      <c r="F83" s="18">
        <f t="shared" si="82"/>
        <v>0.32886704834334562</v>
      </c>
      <c r="G83" s="18">
        <f t="shared" si="83"/>
        <v>0.57566985035421281</v>
      </c>
      <c r="H83" s="10">
        <v>912782.9</v>
      </c>
      <c r="I83" s="14">
        <v>266953.07</v>
      </c>
      <c r="J83" s="10">
        <v>405917.39999999997</v>
      </c>
      <c r="K83" s="18">
        <f t="shared" si="84"/>
        <v>0.29246063877839956</v>
      </c>
      <c r="L83" s="18">
        <f t="shared" si="85"/>
        <v>0.65765367535365582</v>
      </c>
      <c r="M83" s="23">
        <v>111585</v>
      </c>
      <c r="N83" s="23">
        <v>92742.05</v>
      </c>
      <c r="O83" s="56">
        <v>94960.93</v>
      </c>
      <c r="P83" s="18">
        <f t="shared" si="86"/>
        <v>0.83113366491912</v>
      </c>
      <c r="Q83" s="18">
        <f t="shared" si="87"/>
        <v>0.97663375874688685</v>
      </c>
      <c r="R83" s="23">
        <v>0</v>
      </c>
      <c r="S83" s="23">
        <v>0</v>
      </c>
      <c r="T83" s="56"/>
      <c r="U83" s="18" t="str">
        <f t="shared" ref="U83" si="131">IF(S83&lt;=0," ",IF(R83&lt;=0," ",IF(S83/R83*100&gt;200,"СВ.200",S83/R83)))</f>
        <v xml:space="preserve"> </v>
      </c>
      <c r="V83" s="18" t="str">
        <f t="shared" si="130"/>
        <v xml:space="preserve"> </v>
      </c>
      <c r="W83" s="23">
        <v>1197.9000000000001</v>
      </c>
      <c r="X83" s="23">
        <v>3708</v>
      </c>
      <c r="Y83" s="56">
        <v>2429.66</v>
      </c>
      <c r="Z83" s="18" t="str">
        <f t="shared" ref="Z83" si="132">IF(X83&lt;=0," ",IF(W83&lt;=0," ",IF(X83/W83*100&gt;200,"СВ.200",X83/W83)))</f>
        <v>СВ.200</v>
      </c>
      <c r="AA83" s="18">
        <f t="shared" ref="AA83" si="133">IF(Y83=0," ",IF(X83/Y83*100&gt;200,"св.200",X83/Y83))</f>
        <v>1.5261394598421179</v>
      </c>
      <c r="AB83" s="23">
        <v>50000</v>
      </c>
      <c r="AC83" s="23">
        <v>57519.53</v>
      </c>
      <c r="AD83" s="56">
        <v>25919.91</v>
      </c>
      <c r="AE83" s="18">
        <f t="shared" ref="AE83" si="134">IF(AC83&lt;=0," ",IF(AB83&lt;=0," ",IF(AC83/AB83*100&gt;200,"СВ.200",AC83/AB83)))</f>
        <v>1.1503905999999999</v>
      </c>
      <c r="AF83" s="18" t="str">
        <f t="shared" ref="AF83" si="135">IF(AD83=0," ",IF(AC83/AD83*100&gt;200,"св.200",AC83/AD83))</f>
        <v>св.200</v>
      </c>
      <c r="AG83" s="23">
        <v>750000</v>
      </c>
      <c r="AH83" s="23">
        <v>112983.49</v>
      </c>
      <c r="AI83" s="56">
        <v>282606.90000000002</v>
      </c>
      <c r="AJ83" s="18">
        <f t="shared" ref="AJ83" si="136">IF(AH83&lt;=0," ",IF(AG83&lt;=0," ",IF(AH83/AG83*100&gt;200,"СВ.200",AH83/AG83)))</f>
        <v>0.15064465333333335</v>
      </c>
      <c r="AK83" s="18">
        <f t="shared" ref="AK83" si="137">IF(AI83=0," ",IF(AH83/AI83*100&gt;200,"св.200",AH83/AI83))</f>
        <v>0.39979027405204898</v>
      </c>
      <c r="AL83" s="23">
        <v>0</v>
      </c>
      <c r="AM83" s="23">
        <v>0</v>
      </c>
      <c r="AN83" s="56"/>
      <c r="AO83" s="18" t="str">
        <f t="shared" ref="AO83:AO143" si="138">IF(AM83&lt;=0," ",IF(AL83&lt;=0," ",IF(AM83/AL83*100&gt;200,"СВ.200",AM83/AL83)))</f>
        <v xml:space="preserve"> </v>
      </c>
      <c r="AP83" s="18" t="str">
        <f t="shared" ref="AP83" si="139">IF(AN83=0," ",IF(AM83/AN83*100&gt;200,"св.200",AM83/AN83))</f>
        <v xml:space="preserve"> </v>
      </c>
      <c r="AQ83" s="6">
        <v>49515</v>
      </c>
      <c r="AR83" s="6">
        <v>49515</v>
      </c>
      <c r="AS83" s="6">
        <v>143821.43</v>
      </c>
      <c r="AT83" s="18">
        <f t="shared" si="92"/>
        <v>1</v>
      </c>
      <c r="AU83" s="18">
        <f t="shared" si="122"/>
        <v>0.34428109913800747</v>
      </c>
      <c r="AV83" s="23">
        <v>0</v>
      </c>
      <c r="AW83" s="23">
        <v>0</v>
      </c>
      <c r="AX83" s="56"/>
      <c r="AY83" s="18" t="str">
        <f t="shared" ref="AY83" si="140">IF(AW83&lt;=0," ",IF(AV83&lt;=0," ",IF(AW83/AV83*100&gt;200,"СВ.200",AW83/AV83)))</f>
        <v xml:space="preserve"> </v>
      </c>
      <c r="AZ83" s="18" t="str">
        <f t="shared" ref="AZ83" si="141">IF(AX83=0," ",IF(AW83/AX83*100&gt;200,"св.200",AW83/AX83))</f>
        <v xml:space="preserve"> </v>
      </c>
      <c r="BA83" s="23">
        <v>0</v>
      </c>
      <c r="BB83" s="23">
        <v>0</v>
      </c>
      <c r="BC83" s="56">
        <v>109436.43</v>
      </c>
      <c r="BD83" s="18" t="str">
        <f t="shared" ref="BD83" si="142">IF(BB83&lt;=0," ",IF(BA83&lt;=0," ",IF(BB83/BA83*100&gt;200,"СВ.200",BB83/BA83)))</f>
        <v xml:space="preserve"> </v>
      </c>
      <c r="BE83" s="18">
        <f t="shared" ref="BE83" si="143">IF(BC83=0," ",IF(BB83/BC83*100&gt;200,"св.200",BB83/BC83))</f>
        <v>0</v>
      </c>
      <c r="BF83" s="23">
        <v>0</v>
      </c>
      <c r="BG83" s="23">
        <v>0</v>
      </c>
      <c r="BH83" s="56"/>
      <c r="BI83" s="18" t="str">
        <f t="shared" ref="BI83" si="144">IF(BG83&lt;=0," ",IF(BF83&lt;=0," ",IF(BG83/BF83*100&gt;200,"СВ.200",BG83/BF83)))</f>
        <v xml:space="preserve"> </v>
      </c>
      <c r="BJ83" s="18" t="str">
        <f t="shared" ref="BJ83" si="145">IF(BH83=0," ",IF(BG83/BH83*100&gt;200,"св.200",BG83/BH83))</f>
        <v xml:space="preserve"> </v>
      </c>
      <c r="BK83" s="23">
        <v>0</v>
      </c>
      <c r="BL83" s="23">
        <v>0</v>
      </c>
      <c r="BM83" s="56"/>
      <c r="BN83" s="18"/>
      <c r="BO83" s="18" t="str">
        <f t="shared" ref="BO83" si="146">IF(BM83=0," ",IF(BL83/BM83*100&gt;200,"св.200",BL83/BM83))</f>
        <v xml:space="preserve"> </v>
      </c>
      <c r="BP83" s="23">
        <v>0</v>
      </c>
      <c r="BQ83" s="23">
        <v>0</v>
      </c>
      <c r="BR83" s="56"/>
      <c r="BS83" s="18" t="str">
        <f t="shared" ref="BS83" si="147">IF(BQ83&lt;=0," ",IF(BP83&lt;=0," ",IF(BQ83/BP83*100&gt;200,"СВ.200",BQ83/BP83)))</f>
        <v xml:space="preserve"> </v>
      </c>
      <c r="BT83" s="18" t="str">
        <f t="shared" ref="BT83" si="148">IF(BR83=0," ",IF(BQ83/BR83*100&gt;200,"св.200",BQ83/BR83))</f>
        <v xml:space="preserve"> </v>
      </c>
      <c r="BU83" s="23">
        <v>0</v>
      </c>
      <c r="BV83" s="23">
        <v>0</v>
      </c>
      <c r="BW83" s="56"/>
      <c r="BX83" s="18" t="str">
        <f t="shared" si="74"/>
        <v xml:space="preserve"> </v>
      </c>
      <c r="BY83" s="18" t="str">
        <f t="shared" si="109"/>
        <v xml:space="preserve"> </v>
      </c>
      <c r="BZ83" s="23">
        <v>0</v>
      </c>
      <c r="CA83" s="23">
        <v>0</v>
      </c>
      <c r="CB83" s="56"/>
      <c r="CC83" s="18" t="str">
        <f t="shared" ref="CC83" si="149">IF(CA83&lt;=0," ",IF(BZ83&lt;=0," ",IF(CA83/BZ83*100&gt;200,"СВ.200",CA83/BZ83)))</f>
        <v xml:space="preserve"> </v>
      </c>
      <c r="CD83" s="18" t="str">
        <f t="shared" ref="CD83" si="150">IF(CB83=0," ",IF(CA83/CB83*100&gt;200,"св.200",CA83/CB83))</f>
        <v xml:space="preserve"> </v>
      </c>
      <c r="CE83" s="17">
        <v>0</v>
      </c>
      <c r="CF83" s="17">
        <v>0</v>
      </c>
      <c r="CG83" s="17">
        <v>0</v>
      </c>
      <c r="CH83" s="18" t="str">
        <f t="shared" ref="CH83" si="151">IF(CF83&lt;=0," ",IF(CE83&lt;=0," ",IF(CF83/CE83*100&gt;200,"СВ.200",CF83/CE83)))</f>
        <v xml:space="preserve"> </v>
      </c>
      <c r="CI83" s="18" t="str">
        <f t="shared" ref="CI83" si="152">IF(CG83=0," ",IF(CF83/CG83*100&gt;200,"св.200",CF83/CG83))</f>
        <v xml:space="preserve"> </v>
      </c>
      <c r="CJ83" s="23">
        <v>0</v>
      </c>
      <c r="CK83" s="23">
        <v>0</v>
      </c>
      <c r="CL83" s="56"/>
      <c r="CM83" s="18" t="str">
        <f t="shared" ref="CM83" si="153">IF(CK83&lt;=0," ",IF(CJ83&lt;=0," ",IF(CK83/CJ83*100&gt;200,"СВ.200",CK83/CJ83)))</f>
        <v xml:space="preserve"> </v>
      </c>
      <c r="CN83" s="18" t="str">
        <f t="shared" ref="CN83" si="154">IF(CL83=0," ",IF(CK83/CL83*100&gt;200,"св.200",CK83/CL83))</f>
        <v xml:space="preserve"> </v>
      </c>
      <c r="CO83" s="23">
        <v>0</v>
      </c>
      <c r="CP83" s="23">
        <v>0</v>
      </c>
      <c r="CQ83" s="56"/>
      <c r="CR83" s="18" t="str">
        <f t="shared" ref="CR83" si="155">IF(CP83&lt;=0," ",IF(CO83&lt;=0," ",IF(CP83/CO83*100&gt;200,"СВ.200",CP83/CO83)))</f>
        <v xml:space="preserve"> </v>
      </c>
      <c r="CS83" s="18" t="str">
        <f t="shared" ref="CS83" si="156">IF(CQ83=0," ",IF(CP83/CQ83*100&gt;200,"св.200",CP83/CQ83))</f>
        <v xml:space="preserve"> </v>
      </c>
      <c r="CT83" s="23">
        <v>0</v>
      </c>
      <c r="CU83" s="23">
        <v>0</v>
      </c>
      <c r="CV83" s="56"/>
      <c r="CW83" s="18" t="str">
        <f t="shared" si="115"/>
        <v xml:space="preserve"> </v>
      </c>
      <c r="CX83" s="18" t="str">
        <f t="shared" si="116"/>
        <v xml:space="preserve"> </v>
      </c>
      <c r="CY83" s="23">
        <v>0</v>
      </c>
      <c r="CZ83" s="23">
        <v>0</v>
      </c>
      <c r="DA83" s="56"/>
      <c r="DB83" s="18" t="str">
        <f t="shared" ref="DB83" si="157">IF(CZ83&lt;=0," ",IF(CY83&lt;=0," ",IF(CZ83/CY83*100&gt;200,"СВ.200",CZ83/CY83)))</f>
        <v xml:space="preserve"> </v>
      </c>
      <c r="DC83" s="18" t="str">
        <f t="shared" ref="DC83" si="158">IF(DA83=0," ",IF(CZ83/DA83*100&gt;200,"св.200",CZ83/DA83))</f>
        <v xml:space="preserve"> </v>
      </c>
      <c r="DD83" s="23">
        <v>0</v>
      </c>
      <c r="DE83" s="23">
        <v>0</v>
      </c>
      <c r="DF83" s="56"/>
      <c r="DG83" s="18" t="str">
        <f t="shared" ref="DG83" si="159">IF(DE83&lt;=0," ",IF(DD83&lt;=0," ",IF(DE83/DD83*100&gt;200,"СВ.200",DE83/DD83)))</f>
        <v xml:space="preserve"> </v>
      </c>
      <c r="DH83" s="18" t="str">
        <f t="shared" ref="DH83" si="160">IF(DF83=0," ",IF(DE83/DF83*100&gt;200,"св.200",DE83/DF83))</f>
        <v xml:space="preserve"> </v>
      </c>
      <c r="DI83" s="23">
        <v>0</v>
      </c>
      <c r="DJ83" s="56"/>
      <c r="DK83" s="18" t="str">
        <f t="shared" si="119"/>
        <v xml:space="preserve"> </v>
      </c>
      <c r="DL83" s="23">
        <v>0</v>
      </c>
      <c r="DM83" s="23">
        <v>0</v>
      </c>
      <c r="DN83" s="56"/>
      <c r="DO83" s="18" t="str">
        <f t="shared" si="99"/>
        <v xml:space="preserve"> </v>
      </c>
      <c r="DP83" s="18" t="str">
        <f t="shared" si="120"/>
        <v xml:space="preserve"> </v>
      </c>
      <c r="DQ83" s="23">
        <v>49515</v>
      </c>
      <c r="DR83" s="23">
        <v>49515</v>
      </c>
      <c r="DS83" s="56">
        <v>34385</v>
      </c>
      <c r="DT83" s="18">
        <f t="shared" si="100"/>
        <v>1</v>
      </c>
      <c r="DU83" s="18">
        <f t="shared" si="79"/>
        <v>1.4400174494692453</v>
      </c>
    </row>
    <row r="84" spans="1:125" s="38" customFormat="1" ht="32.1" customHeight="1" x14ac:dyDescent="0.25">
      <c r="A84" s="12"/>
      <c r="B84" s="4" t="s">
        <v>133</v>
      </c>
      <c r="C84" s="20">
        <v>176507655.63999999</v>
      </c>
      <c r="D84" s="20">
        <v>113502344.59999999</v>
      </c>
      <c r="E84" s="20">
        <v>101138779.12</v>
      </c>
      <c r="F84" s="16">
        <f t="shared" si="82"/>
        <v>0.64304488203897603</v>
      </c>
      <c r="G84" s="16">
        <f t="shared" si="83"/>
        <v>1.1222435705431124</v>
      </c>
      <c r="H84" s="15">
        <v>161970737.63</v>
      </c>
      <c r="I84" s="29">
        <v>101795914.80999999</v>
      </c>
      <c r="J84" s="15">
        <v>94600868.799999997</v>
      </c>
      <c r="K84" s="16">
        <f t="shared" si="84"/>
        <v>0.62848336865970711</v>
      </c>
      <c r="L84" s="16">
        <f t="shared" si="85"/>
        <v>1.076056870314916</v>
      </c>
      <c r="M84" s="15">
        <v>135814020.13999999</v>
      </c>
      <c r="N84" s="15">
        <v>90344632.819999993</v>
      </c>
      <c r="O84" s="15">
        <v>83535017.280000016</v>
      </c>
      <c r="P84" s="16">
        <f t="shared" si="86"/>
        <v>0.6652084425957705</v>
      </c>
      <c r="Q84" s="16">
        <f t="shared" si="87"/>
        <v>1.0815180957846087</v>
      </c>
      <c r="R84" s="15">
        <v>3207760</v>
      </c>
      <c r="S84" s="15">
        <v>2769083.2</v>
      </c>
      <c r="T84" s="15">
        <v>2644669.2999999998</v>
      </c>
      <c r="U84" s="16">
        <f t="shared" si="88"/>
        <v>0.86324513055839591</v>
      </c>
      <c r="V84" s="16">
        <f t="shared" si="80"/>
        <v>1.0470432730474091</v>
      </c>
      <c r="W84" s="15">
        <v>36296.490000000005</v>
      </c>
      <c r="X84" s="15">
        <v>35579.31</v>
      </c>
      <c r="Y84" s="15">
        <v>13344.29</v>
      </c>
      <c r="Z84" s="16">
        <f t="shared" si="89"/>
        <v>0.98024106463186911</v>
      </c>
      <c r="AA84" s="16" t="str">
        <f t="shared" si="102"/>
        <v>св.200</v>
      </c>
      <c r="AB84" s="15">
        <v>5360000</v>
      </c>
      <c r="AC84" s="15">
        <v>544641.73</v>
      </c>
      <c r="AD84" s="15">
        <v>1263338.3200000003</v>
      </c>
      <c r="AE84" s="16">
        <f t="shared" si="90"/>
        <v>0.10161226305970149</v>
      </c>
      <c r="AF84" s="16">
        <f t="shared" si="73"/>
        <v>0.43111312415505598</v>
      </c>
      <c r="AG84" s="15">
        <v>17542561</v>
      </c>
      <c r="AH84" s="15">
        <v>8099015.6500000004</v>
      </c>
      <c r="AI84" s="15">
        <v>7141899.6099999994</v>
      </c>
      <c r="AJ84" s="16">
        <f t="shared" si="91"/>
        <v>0.46167806684554213</v>
      </c>
      <c r="AK84" s="16">
        <f t="shared" si="103"/>
        <v>1.1340142108214262</v>
      </c>
      <c r="AL84" s="15">
        <v>10100</v>
      </c>
      <c r="AM84" s="15">
        <v>2962.1</v>
      </c>
      <c r="AN84" s="15">
        <v>2600</v>
      </c>
      <c r="AO84" s="16">
        <f t="shared" si="138"/>
        <v>0.29327722772277226</v>
      </c>
      <c r="AP84" s="16">
        <f t="shared" si="104"/>
        <v>1.1392692307692307</v>
      </c>
      <c r="AQ84" s="15">
        <v>14536918.01</v>
      </c>
      <c r="AR84" s="15">
        <v>11706429.790000001</v>
      </c>
      <c r="AS84" s="15">
        <v>6537910.3200000003</v>
      </c>
      <c r="AT84" s="16">
        <f t="shared" si="92"/>
        <v>0.80528966194533835</v>
      </c>
      <c r="AU84" s="16">
        <f t="shared" si="122"/>
        <v>1.7905460945508962</v>
      </c>
      <c r="AV84" s="15">
        <v>2370000</v>
      </c>
      <c r="AW84" s="15">
        <v>2231262.0299999998</v>
      </c>
      <c r="AX84" s="15">
        <v>1409302.71</v>
      </c>
      <c r="AY84" s="16">
        <f t="shared" si="93"/>
        <v>0.94146077215189861</v>
      </c>
      <c r="AZ84" s="16">
        <f t="shared" si="105"/>
        <v>1.5832383022948986</v>
      </c>
      <c r="BA84" s="15">
        <v>779886.48</v>
      </c>
      <c r="BB84" s="15">
        <v>614057.64</v>
      </c>
      <c r="BC84" s="15">
        <v>523207.46</v>
      </c>
      <c r="BD84" s="16">
        <f t="shared" si="106"/>
        <v>0.78736797693941307</v>
      </c>
      <c r="BE84" s="16">
        <f t="shared" si="107"/>
        <v>1.1736408345553788</v>
      </c>
      <c r="BF84" s="15">
        <v>918436</v>
      </c>
      <c r="BG84" s="15">
        <v>1140657.1000000001</v>
      </c>
      <c r="BH84" s="15">
        <v>545960.55000000005</v>
      </c>
      <c r="BI84" s="16">
        <f t="shared" si="77"/>
        <v>1.2419559991115332</v>
      </c>
      <c r="BJ84" s="16" t="str">
        <f t="shared" si="78"/>
        <v>св.200</v>
      </c>
      <c r="BK84" s="15">
        <v>0</v>
      </c>
      <c r="BL84" s="15">
        <v>0</v>
      </c>
      <c r="BM84" s="15">
        <v>14800</v>
      </c>
      <c r="BN84" s="16" t="str">
        <f t="shared" ref="BN84:BN108" si="161">IF(BL84&lt;=0," ",IF(BK84&lt;=0," ",IF(BL84/BK84*100&gt;200,"СВ.200",BL84/BK84)))</f>
        <v xml:space="preserve"> </v>
      </c>
      <c r="BO84" s="16">
        <f t="shared" si="108"/>
        <v>0</v>
      </c>
      <c r="BP84" s="15">
        <v>960000</v>
      </c>
      <c r="BQ84" s="15">
        <v>1185408.49</v>
      </c>
      <c r="BR84" s="15">
        <v>824953.37</v>
      </c>
      <c r="BS84" s="16">
        <f t="shared" si="94"/>
        <v>1.2348005104166666</v>
      </c>
      <c r="BT84" s="16">
        <f t="shared" si="95"/>
        <v>1.4369399933477451</v>
      </c>
      <c r="BU84" s="15">
        <v>5726544.6699999999</v>
      </c>
      <c r="BV84" s="15">
        <v>5052906.6500000004</v>
      </c>
      <c r="BW84" s="15">
        <v>1496162.06</v>
      </c>
      <c r="BX84" s="16">
        <f t="shared" si="74"/>
        <v>0.88236570937287395</v>
      </c>
      <c r="BY84" s="16" t="str">
        <f t="shared" si="109"/>
        <v>св.200</v>
      </c>
      <c r="BZ84" s="15">
        <v>1966644.5</v>
      </c>
      <c r="CA84" s="15">
        <v>183757.95</v>
      </c>
      <c r="CB84" s="15">
        <v>178805.6</v>
      </c>
      <c r="CC84" s="16">
        <f t="shared" si="96"/>
        <v>9.3437298911928424E-2</v>
      </c>
      <c r="CD84" s="16">
        <f t="shared" si="110"/>
        <v>1.0276968394725892</v>
      </c>
      <c r="CE84" s="20">
        <v>1745406.3599999999</v>
      </c>
      <c r="CF84" s="20">
        <v>1228062.77</v>
      </c>
      <c r="CG84" s="20">
        <v>1408478.09</v>
      </c>
      <c r="CH84" s="16">
        <f t="shared" si="111"/>
        <v>0.70359705232195902</v>
      </c>
      <c r="CI84" s="16">
        <f t="shared" si="112"/>
        <v>0.87190761341555545</v>
      </c>
      <c r="CJ84" s="15">
        <v>1741621.18</v>
      </c>
      <c r="CK84" s="15">
        <v>1222050.93</v>
      </c>
      <c r="CL84" s="15">
        <v>996641.13</v>
      </c>
      <c r="CM84" s="16">
        <f t="shared" si="113"/>
        <v>0.70167436181500731</v>
      </c>
      <c r="CN84" s="16">
        <f t="shared" si="114"/>
        <v>1.2261694738606663</v>
      </c>
      <c r="CO84" s="15">
        <v>3785.18</v>
      </c>
      <c r="CP84" s="15">
        <v>6011.84</v>
      </c>
      <c r="CQ84" s="15">
        <v>411836.95999999996</v>
      </c>
      <c r="CR84" s="16">
        <f t="shared" si="75"/>
        <v>1.5882573616049964</v>
      </c>
      <c r="CS84" s="16">
        <f t="shared" si="76"/>
        <v>1.4597621349963346E-2</v>
      </c>
      <c r="CT84" s="15">
        <v>0</v>
      </c>
      <c r="CU84" s="15">
        <v>0</v>
      </c>
      <c r="CV84" s="15">
        <v>0</v>
      </c>
      <c r="CW84" s="30" t="str">
        <f t="shared" si="115"/>
        <v xml:space="preserve"> </v>
      </c>
      <c r="CX84" s="30" t="str">
        <f t="shared" si="116"/>
        <v xml:space="preserve"> </v>
      </c>
      <c r="CY84" s="15">
        <v>0</v>
      </c>
      <c r="CZ84" s="15">
        <v>0</v>
      </c>
      <c r="DA84" s="15">
        <v>0</v>
      </c>
      <c r="DB84" s="16" t="str">
        <f t="shared" si="97"/>
        <v xml:space="preserve"> </v>
      </c>
      <c r="DC84" s="16" t="str">
        <f t="shared" si="117"/>
        <v xml:space="preserve"> </v>
      </c>
      <c r="DD84" s="15">
        <v>25200</v>
      </c>
      <c r="DE84" s="15">
        <v>26302.76</v>
      </c>
      <c r="DF84" s="15">
        <v>113040.48</v>
      </c>
      <c r="DG84" s="16">
        <f t="shared" si="98"/>
        <v>1.0437603174603174</v>
      </c>
      <c r="DH84" s="16">
        <f t="shared" si="118"/>
        <v>0.23268443304557801</v>
      </c>
      <c r="DI84" s="15">
        <v>0</v>
      </c>
      <c r="DJ84" s="15">
        <v>-1.88</v>
      </c>
      <c r="DK84" s="16">
        <f t="shared" si="119"/>
        <v>0</v>
      </c>
      <c r="DL84" s="15">
        <v>44800</v>
      </c>
      <c r="DM84" s="15">
        <v>43600</v>
      </c>
      <c r="DN84" s="15">
        <v>23200</v>
      </c>
      <c r="DO84" s="16">
        <f t="shared" si="99"/>
        <v>0.9732142857142857</v>
      </c>
      <c r="DP84" s="16">
        <f t="shared" si="120"/>
        <v>1.8793103448275863</v>
      </c>
      <c r="DQ84" s="15">
        <v>0</v>
      </c>
      <c r="DR84" s="15">
        <v>0</v>
      </c>
      <c r="DS84" s="15">
        <v>0</v>
      </c>
      <c r="DT84" s="16" t="str">
        <f t="shared" si="100"/>
        <v xml:space="preserve"> </v>
      </c>
      <c r="DU84" s="16" t="str">
        <f t="shared" si="79"/>
        <v xml:space="preserve"> </v>
      </c>
    </row>
    <row r="85" spans="1:125" s="39" customFormat="1" ht="14.25" customHeight="1" outlineLevel="1" x14ac:dyDescent="0.25">
      <c r="A85" s="11">
        <v>67</v>
      </c>
      <c r="B85" s="5" t="s">
        <v>37</v>
      </c>
      <c r="C85" s="17">
        <v>63846134.560000002</v>
      </c>
      <c r="D85" s="17">
        <v>37671231.359999999</v>
      </c>
      <c r="E85" s="17">
        <v>36434739.360000007</v>
      </c>
      <c r="F85" s="18">
        <f t="shared" si="82"/>
        <v>0.59003151278638655</v>
      </c>
      <c r="G85" s="18">
        <f t="shared" si="83"/>
        <v>1.0339371715489059</v>
      </c>
      <c r="H85" s="10">
        <v>58509289.880000003</v>
      </c>
      <c r="I85" s="14">
        <v>35054975.859999999</v>
      </c>
      <c r="J85" s="10">
        <v>34776438.840000004</v>
      </c>
      <c r="K85" s="18">
        <f t="shared" si="84"/>
        <v>0.5991352130900276</v>
      </c>
      <c r="L85" s="18">
        <f t="shared" si="85"/>
        <v>1.0080093600521174</v>
      </c>
      <c r="M85" s="23">
        <v>44414753.390000001</v>
      </c>
      <c r="N85" s="23">
        <v>26824793.609999999</v>
      </c>
      <c r="O85" s="56">
        <v>28250364.760000002</v>
      </c>
      <c r="P85" s="18">
        <f t="shared" si="86"/>
        <v>0.60396133182267342</v>
      </c>
      <c r="Q85" s="18">
        <f t="shared" si="87"/>
        <v>0.94953795598354596</v>
      </c>
      <c r="R85" s="23">
        <v>1136700</v>
      </c>
      <c r="S85" s="23">
        <v>1025059.09</v>
      </c>
      <c r="T85" s="56">
        <v>1012901.36</v>
      </c>
      <c r="U85" s="18">
        <f t="shared" si="88"/>
        <v>0.90178507081903758</v>
      </c>
      <c r="V85" s="18">
        <f t="shared" si="80"/>
        <v>1.012002876568356</v>
      </c>
      <c r="W85" s="23">
        <v>15275.49</v>
      </c>
      <c r="X85" s="23">
        <v>15275.49</v>
      </c>
      <c r="Y85" s="56">
        <v>12245.29</v>
      </c>
      <c r="Z85" s="18">
        <f t="shared" si="89"/>
        <v>1</v>
      </c>
      <c r="AA85" s="18">
        <f t="shared" si="102"/>
        <v>1.2474584105398892</v>
      </c>
      <c r="AB85" s="23">
        <v>1000000</v>
      </c>
      <c r="AC85" s="23">
        <v>173591.04000000001</v>
      </c>
      <c r="AD85" s="56">
        <v>584086.81000000006</v>
      </c>
      <c r="AE85" s="18">
        <f t="shared" si="90"/>
        <v>0.17359104</v>
      </c>
      <c r="AF85" s="18">
        <f t="shared" si="73"/>
        <v>0.29720075342910068</v>
      </c>
      <c r="AG85" s="23">
        <v>11942561</v>
      </c>
      <c r="AH85" s="23">
        <v>7016256.6299999999</v>
      </c>
      <c r="AI85" s="56">
        <v>4916840.62</v>
      </c>
      <c r="AJ85" s="18">
        <f t="shared" si="91"/>
        <v>0.58750017102696817</v>
      </c>
      <c r="AK85" s="18">
        <f t="shared" si="103"/>
        <v>1.4269847595751435</v>
      </c>
      <c r="AL85" s="23">
        <v>0</v>
      </c>
      <c r="AM85" s="23">
        <v>0</v>
      </c>
      <c r="AN85" s="56"/>
      <c r="AO85" s="18" t="str">
        <f t="shared" si="138"/>
        <v xml:space="preserve"> </v>
      </c>
      <c r="AP85" s="18" t="str">
        <f t="shared" si="104"/>
        <v xml:space="preserve"> </v>
      </c>
      <c r="AQ85" s="6">
        <v>5336844.68</v>
      </c>
      <c r="AR85" s="6">
        <v>2616255.5</v>
      </c>
      <c r="AS85" s="6">
        <v>1658300.5200000003</v>
      </c>
      <c r="AT85" s="18">
        <f t="shared" si="92"/>
        <v>0.49022515303930492</v>
      </c>
      <c r="AU85" s="18">
        <f t="shared" si="122"/>
        <v>1.5776727248448306</v>
      </c>
      <c r="AV85" s="23">
        <v>1370000</v>
      </c>
      <c r="AW85" s="23">
        <v>1193392.32</v>
      </c>
      <c r="AX85" s="56">
        <v>543918.05000000005</v>
      </c>
      <c r="AY85" s="18">
        <f t="shared" si="93"/>
        <v>0.8710892846715329</v>
      </c>
      <c r="AZ85" s="18" t="str">
        <f>IF(AW85&lt;=0," ",IF(AW85/AX85*100&gt;200,"св.200",AW85/AX85))</f>
        <v>св.200</v>
      </c>
      <c r="BA85" s="23">
        <v>250000</v>
      </c>
      <c r="BB85" s="23">
        <v>179250</v>
      </c>
      <c r="BC85" s="56">
        <v>179250</v>
      </c>
      <c r="BD85" s="18">
        <f t="shared" si="106"/>
        <v>0.71699999999999997</v>
      </c>
      <c r="BE85" s="18">
        <f t="shared" si="107"/>
        <v>1</v>
      </c>
      <c r="BF85" s="23">
        <v>120000</v>
      </c>
      <c r="BG85" s="23">
        <v>87009.73</v>
      </c>
      <c r="BH85" s="56">
        <v>83486.039999999994</v>
      </c>
      <c r="BI85" s="18">
        <f t="shared" si="77"/>
        <v>0.72508108333333332</v>
      </c>
      <c r="BJ85" s="18">
        <f t="shared" si="78"/>
        <v>1.0422069366327593</v>
      </c>
      <c r="BK85" s="23">
        <v>0</v>
      </c>
      <c r="BL85" s="23">
        <v>0</v>
      </c>
      <c r="BM85" s="56"/>
      <c r="BN85" s="18" t="str">
        <f t="shared" si="161"/>
        <v xml:space="preserve"> </v>
      </c>
      <c r="BO85" s="18" t="str">
        <f t="shared" si="108"/>
        <v xml:space="preserve"> </v>
      </c>
      <c r="BP85" s="23">
        <v>0</v>
      </c>
      <c r="BQ85" s="23">
        <v>0</v>
      </c>
      <c r="BR85" s="56"/>
      <c r="BS85" s="18" t="str">
        <f t="shared" si="94"/>
        <v xml:space="preserve"> </v>
      </c>
      <c r="BT85" s="18" t="str">
        <f t="shared" si="95"/>
        <v xml:space="preserve"> </v>
      </c>
      <c r="BU85" s="23">
        <v>350000</v>
      </c>
      <c r="BV85" s="23">
        <v>246421.43</v>
      </c>
      <c r="BW85" s="56">
        <v>242786.82</v>
      </c>
      <c r="BX85" s="18">
        <f t="shared" si="74"/>
        <v>0.7040612285714285</v>
      </c>
      <c r="BY85" s="18">
        <f t="shared" si="109"/>
        <v>1.0149703760690139</v>
      </c>
      <c r="BZ85" s="23">
        <v>1705223.5</v>
      </c>
      <c r="CA85" s="23">
        <v>0</v>
      </c>
      <c r="CB85" s="56">
        <v>1971.6</v>
      </c>
      <c r="CC85" s="18" t="str">
        <f t="shared" si="96"/>
        <v xml:space="preserve"> </v>
      </c>
      <c r="CD85" s="18">
        <f t="shared" si="110"/>
        <v>0</v>
      </c>
      <c r="CE85" s="17">
        <v>1541621.18</v>
      </c>
      <c r="CF85" s="17">
        <v>910182.02</v>
      </c>
      <c r="CG85" s="17">
        <v>587688.01</v>
      </c>
      <c r="CH85" s="18">
        <f t="shared" si="111"/>
        <v>0.59040575713937715</v>
      </c>
      <c r="CI85" s="18">
        <f t="shared" si="112"/>
        <v>1.5487503650108498</v>
      </c>
      <c r="CJ85" s="23">
        <v>1541621.18</v>
      </c>
      <c r="CK85" s="23">
        <v>910182.02</v>
      </c>
      <c r="CL85" s="56">
        <v>587688.01</v>
      </c>
      <c r="CM85" s="18">
        <f t="shared" si="113"/>
        <v>0.59040575713937715</v>
      </c>
      <c r="CN85" s="18">
        <f t="shared" si="114"/>
        <v>1.5487503650108498</v>
      </c>
      <c r="CO85" s="23">
        <v>0</v>
      </c>
      <c r="CP85" s="23">
        <v>0</v>
      </c>
      <c r="CQ85" s="56"/>
      <c r="CR85" s="18" t="str">
        <f t="shared" si="75"/>
        <v xml:space="preserve"> </v>
      </c>
      <c r="CS85" s="18" t="str">
        <f t="shared" si="76"/>
        <v xml:space="preserve"> </v>
      </c>
      <c r="CT85" s="23">
        <v>0</v>
      </c>
      <c r="CU85" s="23">
        <v>0</v>
      </c>
      <c r="CV85" s="56"/>
      <c r="CW85" s="18" t="str">
        <f t="shared" si="115"/>
        <v xml:space="preserve"> </v>
      </c>
      <c r="CX85" s="18" t="str">
        <f t="shared" si="116"/>
        <v xml:space="preserve"> </v>
      </c>
      <c r="CY85" s="23">
        <v>0</v>
      </c>
      <c r="CZ85" s="23">
        <v>0</v>
      </c>
      <c r="DA85" s="56"/>
      <c r="DB85" s="18" t="str">
        <f t="shared" si="97"/>
        <v xml:space="preserve"> </v>
      </c>
      <c r="DC85" s="18" t="str">
        <f t="shared" si="117"/>
        <v xml:space="preserve"> </v>
      </c>
      <c r="DD85" s="23">
        <v>0</v>
      </c>
      <c r="DE85" s="23">
        <v>0</v>
      </c>
      <c r="DF85" s="56"/>
      <c r="DG85" s="18" t="str">
        <f>IF(DE85&lt;=0," ",IF(DF85&lt;=0," ",IF(DE85/DF85*100&gt;200,"СВ.200",DE85/DF85)))</f>
        <v xml:space="preserve"> </v>
      </c>
      <c r="DH85" s="18" t="str">
        <f t="shared" si="118"/>
        <v xml:space="preserve"> </v>
      </c>
      <c r="DI85" s="23">
        <v>0</v>
      </c>
      <c r="DJ85" s="56"/>
      <c r="DK85" s="18" t="str">
        <f t="shared" si="119"/>
        <v xml:space="preserve"> </v>
      </c>
      <c r="DL85" s="23">
        <v>0</v>
      </c>
      <c r="DM85" s="23">
        <v>0</v>
      </c>
      <c r="DN85" s="56">
        <v>19200</v>
      </c>
      <c r="DO85" s="18" t="str">
        <f t="shared" si="99"/>
        <v xml:space="preserve"> </v>
      </c>
      <c r="DP85" s="18">
        <f t="shared" si="120"/>
        <v>0</v>
      </c>
      <c r="DQ85" s="23">
        <v>0</v>
      </c>
      <c r="DR85" s="23">
        <v>0</v>
      </c>
      <c r="DS85" s="56"/>
      <c r="DT85" s="18" t="str">
        <f t="shared" si="100"/>
        <v xml:space="preserve"> </v>
      </c>
      <c r="DU85" s="18" t="str">
        <f t="shared" si="79"/>
        <v xml:space="preserve"> </v>
      </c>
    </row>
    <row r="86" spans="1:125" s="39" customFormat="1" ht="15.75" customHeight="1" outlineLevel="1" x14ac:dyDescent="0.25">
      <c r="A86" s="11">
        <f>A85+1</f>
        <v>68</v>
      </c>
      <c r="B86" s="5" t="s">
        <v>74</v>
      </c>
      <c r="C86" s="17">
        <v>106006803.54000001</v>
      </c>
      <c r="D86" s="17">
        <v>71823683.459999993</v>
      </c>
      <c r="E86" s="17">
        <v>62378974.759999998</v>
      </c>
      <c r="F86" s="18">
        <f t="shared" si="82"/>
        <v>0.67753843207713038</v>
      </c>
      <c r="G86" s="18">
        <f t="shared" si="83"/>
        <v>1.1514085272535826</v>
      </c>
      <c r="H86" s="10">
        <v>99874912</v>
      </c>
      <c r="I86" s="14">
        <v>65569266.079999998</v>
      </c>
      <c r="J86" s="10">
        <v>58440227.159999996</v>
      </c>
      <c r="K86" s="18">
        <f t="shared" si="84"/>
        <v>0.6565138808833193</v>
      </c>
      <c r="L86" s="18">
        <f t="shared" si="85"/>
        <v>1.1219885559390765</v>
      </c>
      <c r="M86" s="23">
        <v>90646831</v>
      </c>
      <c r="N86" s="23">
        <v>62929114.189999998</v>
      </c>
      <c r="O86" s="56">
        <v>54917048.340000004</v>
      </c>
      <c r="P86" s="18">
        <f t="shared" si="86"/>
        <v>0.694222991535137</v>
      </c>
      <c r="Q86" s="18">
        <f t="shared" si="87"/>
        <v>1.1458939635720413</v>
      </c>
      <c r="R86" s="23">
        <v>2071060</v>
      </c>
      <c r="S86" s="23">
        <v>1744024.11</v>
      </c>
      <c r="T86" s="56">
        <v>1631767.94</v>
      </c>
      <c r="U86" s="18">
        <f t="shared" si="88"/>
        <v>0.84209250818421488</v>
      </c>
      <c r="V86" s="18">
        <f t="shared" si="80"/>
        <v>1.0687941999890009</v>
      </c>
      <c r="W86" s="23">
        <v>7021</v>
      </c>
      <c r="X86" s="23">
        <v>8970</v>
      </c>
      <c r="Y86" s="56">
        <v>223</v>
      </c>
      <c r="Z86" s="18">
        <f t="shared" si="89"/>
        <v>1.2775957840763423</v>
      </c>
      <c r="AA86" s="18" t="str">
        <f t="shared" si="102"/>
        <v>св.200</v>
      </c>
      <c r="AB86" s="23">
        <v>3400000</v>
      </c>
      <c r="AC86" s="23">
        <v>238514.22</v>
      </c>
      <c r="AD86" s="56">
        <v>332280.48</v>
      </c>
      <c r="AE86" s="18">
        <f t="shared" si="90"/>
        <v>7.0151241176470591E-2</v>
      </c>
      <c r="AF86" s="18">
        <f>IF(AD86&lt;=0," ",IF(AC86/AD86*100&gt;200,"св.200",AC86/AD86))</f>
        <v>0.71780990565560765</v>
      </c>
      <c r="AG86" s="23">
        <v>3750000</v>
      </c>
      <c r="AH86" s="23">
        <v>648643.56000000006</v>
      </c>
      <c r="AI86" s="56">
        <v>1558907.4</v>
      </c>
      <c r="AJ86" s="18">
        <f t="shared" si="91"/>
        <v>0.17297161600000002</v>
      </c>
      <c r="AK86" s="18">
        <f>IF(AH86&lt;=0," ",IF(AH86/AI86*100&gt;200,"св.200",AH86/AI86))</f>
        <v>0.41608857588333992</v>
      </c>
      <c r="AL86" s="23">
        <v>0</v>
      </c>
      <c r="AM86" s="23">
        <v>0</v>
      </c>
      <c r="AN86" s="56"/>
      <c r="AO86" s="18" t="str">
        <f t="shared" si="138"/>
        <v xml:space="preserve"> </v>
      </c>
      <c r="AP86" s="18" t="str">
        <f t="shared" si="104"/>
        <v xml:space="preserve"> </v>
      </c>
      <c r="AQ86" s="6">
        <v>6131891.54</v>
      </c>
      <c r="AR86" s="6">
        <v>6254417.3799999999</v>
      </c>
      <c r="AS86" s="6">
        <v>3938747.5999999996</v>
      </c>
      <c r="AT86" s="18">
        <f t="shared" si="92"/>
        <v>1.0199817363371042</v>
      </c>
      <c r="AU86" s="18">
        <f t="shared" si="122"/>
        <v>1.5879203277711931</v>
      </c>
      <c r="AV86" s="23">
        <v>1000000</v>
      </c>
      <c r="AW86" s="23">
        <v>1037869.71</v>
      </c>
      <c r="AX86" s="56">
        <v>865384.66</v>
      </c>
      <c r="AY86" s="18">
        <f t="shared" si="93"/>
        <v>1.0378697100000001</v>
      </c>
      <c r="AZ86" s="18">
        <f t="shared" si="105"/>
        <v>1.1993160475019282</v>
      </c>
      <c r="BA86" s="23">
        <v>190000</v>
      </c>
      <c r="BB86" s="23">
        <v>228005.07</v>
      </c>
      <c r="BC86" s="56">
        <v>144893.1</v>
      </c>
      <c r="BD86" s="18">
        <f t="shared" si="106"/>
        <v>1.2000266842105263</v>
      </c>
      <c r="BE86" s="18">
        <f t="shared" si="107"/>
        <v>1.5736088882079271</v>
      </c>
      <c r="BF86" s="23">
        <v>749000</v>
      </c>
      <c r="BG86" s="23">
        <v>1026503.37</v>
      </c>
      <c r="BH86" s="56">
        <v>405537.58</v>
      </c>
      <c r="BI86" s="18">
        <f t="shared" si="77"/>
        <v>1.3704984913217624</v>
      </c>
      <c r="BJ86" s="18" t="str">
        <f t="shared" si="78"/>
        <v>св.200</v>
      </c>
      <c r="BK86" s="23">
        <v>0</v>
      </c>
      <c r="BL86" s="23">
        <v>0</v>
      </c>
      <c r="BM86" s="56"/>
      <c r="BN86" s="18" t="str">
        <f t="shared" si="161"/>
        <v xml:space="preserve"> </v>
      </c>
      <c r="BO86" s="18" t="str">
        <f t="shared" si="108"/>
        <v xml:space="preserve"> </v>
      </c>
      <c r="BP86" s="23">
        <v>960000</v>
      </c>
      <c r="BQ86" s="23">
        <v>1185408.49</v>
      </c>
      <c r="BR86" s="56">
        <v>824953.37</v>
      </c>
      <c r="BS86" s="18">
        <f t="shared" si="94"/>
        <v>1.2348005104166666</v>
      </c>
      <c r="BT86" s="18">
        <f t="shared" si="95"/>
        <v>1.4369399933477451</v>
      </c>
      <c r="BU86" s="23">
        <v>2771470.54</v>
      </c>
      <c r="BV86" s="23">
        <v>2279486.7200000002</v>
      </c>
      <c r="BW86" s="56">
        <v>787976.32</v>
      </c>
      <c r="BX86" s="18">
        <f t="shared" si="74"/>
        <v>0.82248275314519492</v>
      </c>
      <c r="BY86" s="18" t="str">
        <f t="shared" si="109"/>
        <v>св.200</v>
      </c>
      <c r="BZ86" s="23">
        <v>261421</v>
      </c>
      <c r="CA86" s="23">
        <v>183757.95</v>
      </c>
      <c r="CB86" s="56"/>
      <c r="CC86" s="18">
        <f t="shared" si="96"/>
        <v>0.7029196200764285</v>
      </c>
      <c r="CD86" s="18" t="str">
        <f t="shared" si="110"/>
        <v xml:space="preserve"> </v>
      </c>
      <c r="CE86" s="17">
        <v>200000</v>
      </c>
      <c r="CF86" s="17">
        <v>311868.90999999997</v>
      </c>
      <c r="CG86" s="17">
        <v>796962.09</v>
      </c>
      <c r="CH86" s="18">
        <f t="shared" si="111"/>
        <v>1.5593445499999998</v>
      </c>
      <c r="CI86" s="18">
        <f t="shared" si="112"/>
        <v>0.391322139300252</v>
      </c>
      <c r="CJ86" s="23">
        <v>200000</v>
      </c>
      <c r="CK86" s="23">
        <v>311868.90999999997</v>
      </c>
      <c r="CL86" s="56">
        <v>408953.12</v>
      </c>
      <c r="CM86" s="18">
        <f t="shared" si="113"/>
        <v>1.5593445499999998</v>
      </c>
      <c r="CN86" s="18">
        <f t="shared" si="114"/>
        <v>0.7626030827200927</v>
      </c>
      <c r="CO86" s="23">
        <v>0</v>
      </c>
      <c r="CP86" s="23">
        <v>0</v>
      </c>
      <c r="CQ86" s="56">
        <v>388008.97</v>
      </c>
      <c r="CR86" s="18" t="str">
        <f t="shared" si="75"/>
        <v xml:space="preserve"> </v>
      </c>
      <c r="CS86" s="18">
        <f t="shared" si="76"/>
        <v>0</v>
      </c>
      <c r="CT86" s="23">
        <v>0</v>
      </c>
      <c r="CU86" s="23">
        <v>0</v>
      </c>
      <c r="CV86" s="56"/>
      <c r="CW86" s="18" t="str">
        <f t="shared" si="115"/>
        <v xml:space="preserve"> </v>
      </c>
      <c r="CX86" s="18" t="str">
        <f t="shared" si="116"/>
        <v xml:space="preserve"> </v>
      </c>
      <c r="CY86" s="23">
        <v>0</v>
      </c>
      <c r="CZ86" s="23">
        <v>0</v>
      </c>
      <c r="DA86" s="56"/>
      <c r="DB86" s="18" t="str">
        <f t="shared" si="97"/>
        <v xml:space="preserve"> </v>
      </c>
      <c r="DC86" s="18" t="str">
        <f t="shared" si="117"/>
        <v xml:space="preserve"> </v>
      </c>
      <c r="DD86" s="23">
        <v>0</v>
      </c>
      <c r="DE86" s="23">
        <v>1102.76</v>
      </c>
      <c r="DF86" s="56">
        <v>113040.48</v>
      </c>
      <c r="DG86" s="18" t="str">
        <f t="shared" si="98"/>
        <v xml:space="preserve"> </v>
      </c>
      <c r="DH86" s="18">
        <f t="shared" si="118"/>
        <v>9.7554433597592648E-3</v>
      </c>
      <c r="DI86" s="23">
        <v>0</v>
      </c>
      <c r="DJ86" s="56"/>
      <c r="DK86" s="18" t="str">
        <f t="shared" si="119"/>
        <v xml:space="preserve"> </v>
      </c>
      <c r="DL86" s="23">
        <v>0</v>
      </c>
      <c r="DM86" s="23">
        <v>0</v>
      </c>
      <c r="DN86" s="56"/>
      <c r="DO86" s="18" t="str">
        <f t="shared" si="99"/>
        <v xml:space="preserve"> </v>
      </c>
      <c r="DP86" s="18" t="str">
        <f t="shared" si="120"/>
        <v xml:space="preserve"> </v>
      </c>
      <c r="DQ86" s="23">
        <v>0</v>
      </c>
      <c r="DR86" s="23">
        <v>0</v>
      </c>
      <c r="DS86" s="56"/>
      <c r="DT86" s="18" t="str">
        <f t="shared" si="100"/>
        <v xml:space="preserve"> </v>
      </c>
      <c r="DU86" s="18" t="str">
        <f t="shared" si="79"/>
        <v xml:space="preserve"> </v>
      </c>
    </row>
    <row r="87" spans="1:125" s="39" customFormat="1" ht="15.75" customHeight="1" outlineLevel="1" x14ac:dyDescent="0.25">
      <c r="A87" s="11">
        <f t="shared" ref="A87:A89" si="162">A86+1</f>
        <v>69</v>
      </c>
      <c r="B87" s="5" t="s">
        <v>95</v>
      </c>
      <c r="C87" s="17">
        <v>2762581.92</v>
      </c>
      <c r="D87" s="17">
        <v>1136096.05</v>
      </c>
      <c r="E87" s="17">
        <v>1266910.23</v>
      </c>
      <c r="F87" s="18">
        <f t="shared" si="82"/>
        <v>0.41124429352668757</v>
      </c>
      <c r="G87" s="18">
        <f t="shared" si="83"/>
        <v>0.89674550184980362</v>
      </c>
      <c r="H87" s="10">
        <v>2457535.75</v>
      </c>
      <c r="I87" s="14">
        <v>827643.96</v>
      </c>
      <c r="J87" s="10">
        <v>1067427.07</v>
      </c>
      <c r="K87" s="18">
        <f t="shared" si="84"/>
        <v>0.33677799397221381</v>
      </c>
      <c r="L87" s="18">
        <f t="shared" si="85"/>
        <v>0.77536347284128737</v>
      </c>
      <c r="M87" s="23">
        <v>608435.75</v>
      </c>
      <c r="N87" s="23">
        <v>524956.89</v>
      </c>
      <c r="O87" s="56">
        <v>259202.68</v>
      </c>
      <c r="P87" s="18">
        <f t="shared" si="86"/>
        <v>0.86279757558624726</v>
      </c>
      <c r="Q87" s="18" t="str">
        <f t="shared" si="87"/>
        <v>св.200</v>
      </c>
      <c r="R87" s="23">
        <v>0</v>
      </c>
      <c r="S87" s="23">
        <v>0</v>
      </c>
      <c r="T87" s="56"/>
      <c r="U87" s="18" t="str">
        <f t="shared" si="88"/>
        <v xml:space="preserve"> </v>
      </c>
      <c r="V87" s="18" t="str">
        <f t="shared" ref="V87:V89" si="163">IF(S87=0," ",IF(S87/T87*100&gt;200,"св.200",S87/T87))</f>
        <v xml:space="preserve"> </v>
      </c>
      <c r="W87" s="23">
        <v>9000</v>
      </c>
      <c r="X87" s="23">
        <v>3226.52</v>
      </c>
      <c r="Y87" s="56"/>
      <c r="Z87" s="18">
        <f t="shared" si="89"/>
        <v>0.35850222222222222</v>
      </c>
      <c r="AA87" s="18" t="str">
        <f t="shared" si="102"/>
        <v xml:space="preserve"> </v>
      </c>
      <c r="AB87" s="23">
        <v>770000</v>
      </c>
      <c r="AC87" s="23">
        <v>78503.83</v>
      </c>
      <c r="AD87" s="56">
        <v>327284.83</v>
      </c>
      <c r="AE87" s="18">
        <f t="shared" si="90"/>
        <v>0.10195302597402597</v>
      </c>
      <c r="AF87" s="18">
        <f t="shared" ref="AF87:AF88" si="164">IF(AD87&lt;=0," ",IF(AC87/AD87*100&gt;200,"св.200",AC87/AD87))</f>
        <v>0.23986394358699728</v>
      </c>
      <c r="AG87" s="23">
        <v>1070000</v>
      </c>
      <c r="AH87" s="23">
        <v>220856.72</v>
      </c>
      <c r="AI87" s="56">
        <v>480939.56</v>
      </c>
      <c r="AJ87" s="18">
        <f t="shared" si="91"/>
        <v>0.20640814953271028</v>
      </c>
      <c r="AK87" s="18">
        <f t="shared" si="103"/>
        <v>0.45921928318809957</v>
      </c>
      <c r="AL87" s="23">
        <v>100</v>
      </c>
      <c r="AM87" s="23">
        <v>100</v>
      </c>
      <c r="AN87" s="56"/>
      <c r="AO87" s="18">
        <f t="shared" si="138"/>
        <v>1</v>
      </c>
      <c r="AP87" s="18" t="str">
        <f t="shared" si="104"/>
        <v xml:space="preserve"> </v>
      </c>
      <c r="AQ87" s="6">
        <v>305046.17</v>
      </c>
      <c r="AR87" s="6">
        <v>308452.09000000003</v>
      </c>
      <c r="AS87" s="6">
        <v>199483.15999999997</v>
      </c>
      <c r="AT87" s="18">
        <f t="shared" si="92"/>
        <v>1.0111652606554609</v>
      </c>
      <c r="AU87" s="18">
        <f t="shared" si="122"/>
        <v>1.5462562854929713</v>
      </c>
      <c r="AV87" s="23">
        <v>0</v>
      </c>
      <c r="AW87" s="23">
        <v>0</v>
      </c>
      <c r="AX87" s="56"/>
      <c r="AY87" s="18" t="str">
        <f t="shared" si="93"/>
        <v xml:space="preserve"> </v>
      </c>
      <c r="AZ87" s="18" t="str">
        <f t="shared" si="105"/>
        <v xml:space="preserve"> </v>
      </c>
      <c r="BA87" s="23">
        <v>5600.48</v>
      </c>
      <c r="BB87" s="23">
        <v>5003.95</v>
      </c>
      <c r="BC87" s="56">
        <v>3271.58</v>
      </c>
      <c r="BD87" s="18">
        <f t="shared" si="106"/>
        <v>0.89348591549295775</v>
      </c>
      <c r="BE87" s="18">
        <f t="shared" si="107"/>
        <v>1.5295209042725533</v>
      </c>
      <c r="BF87" s="23">
        <v>0</v>
      </c>
      <c r="BG87" s="23">
        <v>0</v>
      </c>
      <c r="BH87" s="56"/>
      <c r="BI87" s="18" t="str">
        <f t="shared" si="77"/>
        <v xml:space="preserve"> </v>
      </c>
      <c r="BJ87" s="18" t="str">
        <f t="shared" si="78"/>
        <v xml:space="preserve"> </v>
      </c>
      <c r="BK87" s="23">
        <v>0</v>
      </c>
      <c r="BL87" s="23">
        <v>0</v>
      </c>
      <c r="BM87" s="56">
        <v>14800</v>
      </c>
      <c r="BN87" s="18" t="str">
        <f t="shared" si="161"/>
        <v xml:space="preserve"> </v>
      </c>
      <c r="BO87" s="18">
        <f t="shared" si="108"/>
        <v>0</v>
      </c>
      <c r="BP87" s="23">
        <v>0</v>
      </c>
      <c r="BQ87" s="23">
        <v>0</v>
      </c>
      <c r="BR87" s="56"/>
      <c r="BS87" s="18" t="str">
        <f t="shared" si="94"/>
        <v xml:space="preserve"> </v>
      </c>
      <c r="BT87" s="18" t="str">
        <f t="shared" si="95"/>
        <v xml:space="preserve"> </v>
      </c>
      <c r="BU87" s="23">
        <v>265660.51</v>
      </c>
      <c r="BV87" s="23">
        <v>268636.3</v>
      </c>
      <c r="BW87" s="56">
        <v>177411.58</v>
      </c>
      <c r="BX87" s="18">
        <f t="shared" si="74"/>
        <v>1.0112014766515354</v>
      </c>
      <c r="BY87" s="18">
        <f t="shared" si="109"/>
        <v>1.5141982276466959</v>
      </c>
      <c r="BZ87" s="23">
        <v>0</v>
      </c>
      <c r="CA87" s="23">
        <v>0</v>
      </c>
      <c r="CB87" s="56"/>
      <c r="CC87" s="18" t="str">
        <f t="shared" si="96"/>
        <v xml:space="preserve"> </v>
      </c>
      <c r="CD87" s="18" t="str">
        <f t="shared" si="110"/>
        <v xml:space="preserve"> </v>
      </c>
      <c r="CE87" s="17">
        <v>3785.18</v>
      </c>
      <c r="CF87" s="17">
        <v>6011.84</v>
      </c>
      <c r="CG87" s="17">
        <v>0</v>
      </c>
      <c r="CH87" s="18">
        <f t="shared" si="111"/>
        <v>1.5882573616049964</v>
      </c>
      <c r="CI87" s="18" t="str">
        <f t="shared" si="112"/>
        <v xml:space="preserve"> </v>
      </c>
      <c r="CJ87" s="23">
        <v>0</v>
      </c>
      <c r="CK87" s="23">
        <v>0</v>
      </c>
      <c r="CL87" s="56"/>
      <c r="CM87" s="18" t="str">
        <f t="shared" si="113"/>
        <v xml:space="preserve"> </v>
      </c>
      <c r="CN87" s="18" t="str">
        <f t="shared" si="114"/>
        <v xml:space="preserve"> </v>
      </c>
      <c r="CO87" s="23">
        <v>3785.18</v>
      </c>
      <c r="CP87" s="23">
        <v>6011.84</v>
      </c>
      <c r="CQ87" s="56"/>
      <c r="CR87" s="18">
        <f t="shared" si="75"/>
        <v>1.5882573616049964</v>
      </c>
      <c r="CS87" s="18" t="str">
        <f t="shared" si="76"/>
        <v xml:space="preserve"> </v>
      </c>
      <c r="CT87" s="23">
        <v>0</v>
      </c>
      <c r="CU87" s="23">
        <v>0</v>
      </c>
      <c r="CV87" s="56"/>
      <c r="CW87" s="18" t="str">
        <f t="shared" si="115"/>
        <v xml:space="preserve"> </v>
      </c>
      <c r="CX87" s="18" t="str">
        <f t="shared" si="116"/>
        <v xml:space="preserve"> </v>
      </c>
      <c r="CY87" s="23">
        <v>0</v>
      </c>
      <c r="CZ87" s="23">
        <v>0</v>
      </c>
      <c r="DA87" s="56"/>
      <c r="DB87" s="18" t="str">
        <f t="shared" si="97"/>
        <v xml:space="preserve"> </v>
      </c>
      <c r="DC87" s="18" t="str">
        <f t="shared" si="117"/>
        <v xml:space="preserve"> </v>
      </c>
      <c r="DD87" s="23">
        <v>25200</v>
      </c>
      <c r="DE87" s="23">
        <v>25200</v>
      </c>
      <c r="DF87" s="56"/>
      <c r="DG87" s="18">
        <f t="shared" si="98"/>
        <v>1</v>
      </c>
      <c r="DH87" s="18" t="str">
        <f t="shared" si="118"/>
        <v xml:space="preserve"> </v>
      </c>
      <c r="DI87" s="23">
        <v>0</v>
      </c>
      <c r="DJ87" s="56"/>
      <c r="DK87" s="18" t="str">
        <f t="shared" si="119"/>
        <v xml:space="preserve"> </v>
      </c>
      <c r="DL87" s="23">
        <v>4800</v>
      </c>
      <c r="DM87" s="23">
        <v>3600</v>
      </c>
      <c r="DN87" s="56">
        <v>4000</v>
      </c>
      <c r="DO87" s="18">
        <f t="shared" si="99"/>
        <v>0.75</v>
      </c>
      <c r="DP87" s="18">
        <f t="shared" si="120"/>
        <v>0.9</v>
      </c>
      <c r="DQ87" s="23">
        <v>0</v>
      </c>
      <c r="DR87" s="23">
        <v>0</v>
      </c>
      <c r="DS87" s="56"/>
      <c r="DT87" s="18" t="str">
        <f t="shared" si="100"/>
        <v xml:space="preserve"> </v>
      </c>
      <c r="DU87" s="18" t="str">
        <f t="shared" si="79"/>
        <v xml:space="preserve"> </v>
      </c>
    </row>
    <row r="88" spans="1:125" s="39" customFormat="1" ht="15.75" customHeight="1" outlineLevel="1" x14ac:dyDescent="0.25">
      <c r="A88" s="11">
        <f t="shared" si="162"/>
        <v>70</v>
      </c>
      <c r="B88" s="5" t="s">
        <v>29</v>
      </c>
      <c r="C88" s="17">
        <v>860830.22</v>
      </c>
      <c r="D88" s="17">
        <v>404234.66</v>
      </c>
      <c r="E88" s="17">
        <v>345671.56</v>
      </c>
      <c r="F88" s="18">
        <f t="shared" si="82"/>
        <v>0.46958697616354594</v>
      </c>
      <c r="G88" s="18">
        <f t="shared" si="83"/>
        <v>1.1694183345601239</v>
      </c>
      <c r="H88" s="10">
        <v>684500</v>
      </c>
      <c r="I88" s="14">
        <v>248465.55</v>
      </c>
      <c r="J88" s="10">
        <v>220908.15</v>
      </c>
      <c r="K88" s="18">
        <f t="shared" si="84"/>
        <v>0.36298838568298025</v>
      </c>
      <c r="L88" s="18">
        <f t="shared" si="85"/>
        <v>1.1247459634241652</v>
      </c>
      <c r="M88" s="23">
        <v>61500</v>
      </c>
      <c r="N88" s="23">
        <v>27220.85</v>
      </c>
      <c r="O88" s="56">
        <v>50413.78</v>
      </c>
      <c r="P88" s="18">
        <f t="shared" si="86"/>
        <v>0.44261544715447154</v>
      </c>
      <c r="Q88" s="18">
        <f t="shared" si="87"/>
        <v>0.53994860135462963</v>
      </c>
      <c r="R88" s="23">
        <v>0</v>
      </c>
      <c r="S88" s="23">
        <v>0</v>
      </c>
      <c r="T88" s="56"/>
      <c r="U88" s="18" t="str">
        <f t="shared" si="88"/>
        <v xml:space="preserve"> </v>
      </c>
      <c r="V88" s="18" t="str">
        <f t="shared" si="163"/>
        <v xml:space="preserve"> </v>
      </c>
      <c r="W88" s="23">
        <v>3000</v>
      </c>
      <c r="X88" s="23">
        <v>8107.3</v>
      </c>
      <c r="Y88" s="56">
        <v>192</v>
      </c>
      <c r="Z88" s="18" t="str">
        <f t="shared" si="89"/>
        <v>СВ.200</v>
      </c>
      <c r="AA88" s="18" t="str">
        <f t="shared" si="102"/>
        <v>св.200</v>
      </c>
      <c r="AB88" s="23">
        <v>120000</v>
      </c>
      <c r="AC88" s="23">
        <v>4146.54</v>
      </c>
      <c r="AD88" s="56">
        <v>9048.33</v>
      </c>
      <c r="AE88" s="18">
        <f t="shared" si="90"/>
        <v>3.4554500000000002E-2</v>
      </c>
      <c r="AF88" s="18">
        <f t="shared" si="164"/>
        <v>0.45826577943112157</v>
      </c>
      <c r="AG88" s="23">
        <v>500000</v>
      </c>
      <c r="AH88" s="23">
        <v>208990.86</v>
      </c>
      <c r="AI88" s="56">
        <v>161254.04</v>
      </c>
      <c r="AJ88" s="18">
        <f t="shared" si="91"/>
        <v>0.41798171999999995</v>
      </c>
      <c r="AK88" s="18">
        <f t="shared" si="103"/>
        <v>1.2960348776377941</v>
      </c>
      <c r="AL88" s="23">
        <v>0</v>
      </c>
      <c r="AM88" s="23">
        <v>0</v>
      </c>
      <c r="AN88" s="56"/>
      <c r="AO88" s="18" t="str">
        <f t="shared" si="138"/>
        <v xml:space="preserve"> </v>
      </c>
      <c r="AP88" s="18" t="str">
        <f t="shared" si="104"/>
        <v xml:space="preserve"> </v>
      </c>
      <c r="AQ88" s="6">
        <v>176330.22</v>
      </c>
      <c r="AR88" s="6">
        <v>155769.10999999999</v>
      </c>
      <c r="AS88" s="6">
        <v>124763.41</v>
      </c>
      <c r="AT88" s="18">
        <f t="shared" si="92"/>
        <v>0.88339429282172954</v>
      </c>
      <c r="AU88" s="18">
        <f t="shared" si="122"/>
        <v>1.2485159711489129</v>
      </c>
      <c r="AV88" s="23">
        <v>0</v>
      </c>
      <c r="AW88" s="23">
        <v>0</v>
      </c>
      <c r="AX88" s="56"/>
      <c r="AY88" s="18" t="str">
        <f t="shared" si="93"/>
        <v xml:space="preserve"> </v>
      </c>
      <c r="AZ88" s="18" t="str">
        <f t="shared" si="105"/>
        <v xml:space="preserve"> </v>
      </c>
      <c r="BA88" s="23">
        <v>7782</v>
      </c>
      <c r="BB88" s="23">
        <v>3845.43</v>
      </c>
      <c r="BC88" s="56">
        <v>5825.89</v>
      </c>
      <c r="BD88" s="18">
        <f t="shared" si="106"/>
        <v>0.49414417887432532</v>
      </c>
      <c r="BE88" s="18">
        <f t="shared" si="107"/>
        <v>0.66005880646562154</v>
      </c>
      <c r="BF88" s="23">
        <v>0</v>
      </c>
      <c r="BG88" s="23">
        <v>0</v>
      </c>
      <c r="BH88" s="56">
        <v>21450</v>
      </c>
      <c r="BI88" s="18" t="str">
        <f t="shared" si="77"/>
        <v xml:space="preserve"> </v>
      </c>
      <c r="BJ88" s="18">
        <f t="shared" si="78"/>
        <v>0</v>
      </c>
      <c r="BK88" s="23">
        <v>0</v>
      </c>
      <c r="BL88" s="23">
        <v>0</v>
      </c>
      <c r="BM88" s="56"/>
      <c r="BN88" s="18" t="str">
        <f t="shared" si="161"/>
        <v xml:space="preserve"> </v>
      </c>
      <c r="BO88" s="18" t="str">
        <f t="shared" si="108"/>
        <v xml:space="preserve"> </v>
      </c>
      <c r="BP88" s="23">
        <v>0</v>
      </c>
      <c r="BQ88" s="23">
        <v>0</v>
      </c>
      <c r="BR88" s="56"/>
      <c r="BS88" s="18" t="str">
        <f t="shared" si="94"/>
        <v xml:space="preserve"> </v>
      </c>
      <c r="BT88" s="18" t="str">
        <f t="shared" si="95"/>
        <v xml:space="preserve"> </v>
      </c>
      <c r="BU88" s="23">
        <v>128548.22</v>
      </c>
      <c r="BV88" s="23">
        <v>111923.68</v>
      </c>
      <c r="BW88" s="56">
        <v>97487.52</v>
      </c>
      <c r="BX88" s="18">
        <f t="shared" si="74"/>
        <v>0.87067467756457451</v>
      </c>
      <c r="BY88" s="18">
        <f t="shared" si="109"/>
        <v>1.1480821340003313</v>
      </c>
      <c r="BZ88" s="23">
        <v>0</v>
      </c>
      <c r="CA88" s="23">
        <v>0</v>
      </c>
      <c r="CB88" s="56"/>
      <c r="CC88" s="18" t="str">
        <f t="shared" si="96"/>
        <v xml:space="preserve"> </v>
      </c>
      <c r="CD88" s="18" t="str">
        <f t="shared" si="110"/>
        <v xml:space="preserve"> </v>
      </c>
      <c r="CE88" s="17">
        <v>0</v>
      </c>
      <c r="CF88" s="17">
        <v>0</v>
      </c>
      <c r="CG88" s="17">
        <v>0</v>
      </c>
      <c r="CH88" s="18" t="str">
        <f t="shared" si="111"/>
        <v xml:space="preserve"> </v>
      </c>
      <c r="CI88" s="18" t="str">
        <f t="shared" si="112"/>
        <v xml:space="preserve"> </v>
      </c>
      <c r="CJ88" s="23">
        <v>0</v>
      </c>
      <c r="CK88" s="23">
        <v>0</v>
      </c>
      <c r="CL88" s="56"/>
      <c r="CM88" s="18" t="str">
        <f t="shared" si="113"/>
        <v xml:space="preserve"> </v>
      </c>
      <c r="CN88" s="18" t="str">
        <f t="shared" si="114"/>
        <v xml:space="preserve"> </v>
      </c>
      <c r="CO88" s="23">
        <v>0</v>
      </c>
      <c r="CP88" s="23">
        <v>0</v>
      </c>
      <c r="CQ88" s="56"/>
      <c r="CR88" s="18" t="str">
        <f t="shared" si="75"/>
        <v xml:space="preserve"> </v>
      </c>
      <c r="CS88" s="18" t="str">
        <f t="shared" si="76"/>
        <v xml:space="preserve"> </v>
      </c>
      <c r="CT88" s="23">
        <v>0</v>
      </c>
      <c r="CU88" s="23">
        <v>0</v>
      </c>
      <c r="CV88" s="56"/>
      <c r="CW88" s="18" t="str">
        <f t="shared" si="115"/>
        <v xml:space="preserve"> </v>
      </c>
      <c r="CX88" s="18" t="str">
        <f t="shared" si="116"/>
        <v xml:space="preserve"> </v>
      </c>
      <c r="CY88" s="23">
        <v>0</v>
      </c>
      <c r="CZ88" s="23">
        <v>0</v>
      </c>
      <c r="DA88" s="56"/>
      <c r="DB88" s="18" t="str">
        <f t="shared" si="97"/>
        <v xml:space="preserve"> </v>
      </c>
      <c r="DC88" s="18" t="str">
        <f t="shared" si="117"/>
        <v xml:space="preserve"> </v>
      </c>
      <c r="DD88" s="23">
        <v>0</v>
      </c>
      <c r="DE88" s="23">
        <v>0</v>
      </c>
      <c r="DF88" s="56"/>
      <c r="DG88" s="18" t="str">
        <f t="shared" si="98"/>
        <v xml:space="preserve"> </v>
      </c>
      <c r="DH88" s="18" t="str">
        <f t="shared" si="118"/>
        <v xml:space="preserve"> </v>
      </c>
      <c r="DI88" s="23">
        <v>0</v>
      </c>
      <c r="DJ88" s="56"/>
      <c r="DK88" s="18" t="str">
        <f t="shared" si="119"/>
        <v xml:space="preserve"> </v>
      </c>
      <c r="DL88" s="23">
        <v>40000</v>
      </c>
      <c r="DM88" s="23">
        <v>40000</v>
      </c>
      <c r="DN88" s="56"/>
      <c r="DO88" s="18">
        <f t="shared" si="99"/>
        <v>1</v>
      </c>
      <c r="DP88" s="18" t="str">
        <f t="shared" si="120"/>
        <v xml:space="preserve"> </v>
      </c>
      <c r="DQ88" s="23">
        <v>0</v>
      </c>
      <c r="DR88" s="23">
        <v>0</v>
      </c>
      <c r="DS88" s="56"/>
      <c r="DT88" s="18" t="str">
        <f t="shared" si="100"/>
        <v xml:space="preserve"> </v>
      </c>
      <c r="DU88" s="18" t="str">
        <f>IF(DR88=0," ",IF(DR88/DS88*100&gt;200,"св.200",DR88/DS88))</f>
        <v xml:space="preserve"> </v>
      </c>
    </row>
    <row r="89" spans="1:125" s="39" customFormat="1" ht="16.5" customHeight="1" outlineLevel="1" x14ac:dyDescent="0.25">
      <c r="A89" s="11">
        <f t="shared" si="162"/>
        <v>71</v>
      </c>
      <c r="B89" s="31" t="s">
        <v>89</v>
      </c>
      <c r="C89" s="17">
        <v>3031305.4</v>
      </c>
      <c r="D89" s="32">
        <v>2467099.0699999998</v>
      </c>
      <c r="E89" s="17">
        <v>712483.21</v>
      </c>
      <c r="F89" s="18">
        <f t="shared" si="82"/>
        <v>0.8138734784030669</v>
      </c>
      <c r="G89" s="18" t="str">
        <f t="shared" si="83"/>
        <v>св.200</v>
      </c>
      <c r="H89" s="10">
        <v>444500</v>
      </c>
      <c r="I89" s="14">
        <v>95563.360000000015</v>
      </c>
      <c r="J89" s="10">
        <v>95867.58</v>
      </c>
      <c r="K89" s="18">
        <f t="shared" si="84"/>
        <v>0.21499068616422951</v>
      </c>
      <c r="L89" s="18">
        <f t="shared" si="85"/>
        <v>0.99682666444693835</v>
      </c>
      <c r="M89" s="23">
        <v>82500</v>
      </c>
      <c r="N89" s="23">
        <v>38547.279999999999</v>
      </c>
      <c r="O89" s="56">
        <v>57987.72</v>
      </c>
      <c r="P89" s="18">
        <f t="shared" si="86"/>
        <v>0.46723975757575759</v>
      </c>
      <c r="Q89" s="18">
        <f t="shared" si="87"/>
        <v>0.66474901927511543</v>
      </c>
      <c r="R89" s="23">
        <v>0</v>
      </c>
      <c r="S89" s="23">
        <v>0</v>
      </c>
      <c r="T89" s="56"/>
      <c r="U89" s="18" t="str">
        <f t="shared" si="88"/>
        <v xml:space="preserve"> </v>
      </c>
      <c r="V89" s="18" t="str">
        <f t="shared" si="163"/>
        <v xml:space="preserve"> </v>
      </c>
      <c r="W89" s="23">
        <v>2000</v>
      </c>
      <c r="X89" s="23">
        <v>0</v>
      </c>
      <c r="Y89" s="56">
        <v>684</v>
      </c>
      <c r="Z89" s="18" t="str">
        <f t="shared" si="89"/>
        <v xml:space="preserve"> </v>
      </c>
      <c r="AA89" s="18">
        <f t="shared" si="102"/>
        <v>0</v>
      </c>
      <c r="AB89" s="23">
        <v>70000</v>
      </c>
      <c r="AC89" s="23">
        <v>49886.1</v>
      </c>
      <c r="AD89" s="56">
        <v>10637.87</v>
      </c>
      <c r="AE89" s="18">
        <f t="shared" si="90"/>
        <v>0.71265857142857136</v>
      </c>
      <c r="AF89" s="18" t="str">
        <f t="shared" si="73"/>
        <v>св.200</v>
      </c>
      <c r="AG89" s="23">
        <v>280000</v>
      </c>
      <c r="AH89" s="23">
        <v>4267.88</v>
      </c>
      <c r="AI89" s="56">
        <v>23957.99</v>
      </c>
      <c r="AJ89" s="18">
        <f t="shared" si="91"/>
        <v>1.5242428571428572E-2</v>
      </c>
      <c r="AK89" s="18">
        <f t="shared" si="103"/>
        <v>0.17814015282584222</v>
      </c>
      <c r="AL89" s="23">
        <v>10000</v>
      </c>
      <c r="AM89" s="23">
        <v>2862.1</v>
      </c>
      <c r="AN89" s="56">
        <v>2600</v>
      </c>
      <c r="AO89" s="18">
        <f t="shared" si="138"/>
        <v>0.28620999999999996</v>
      </c>
      <c r="AP89" s="18">
        <f t="shared" si="104"/>
        <v>1.1008076923076924</v>
      </c>
      <c r="AQ89" s="6">
        <v>2586805.4</v>
      </c>
      <c r="AR89" s="6">
        <v>2371535.71</v>
      </c>
      <c r="AS89" s="6">
        <v>616615.63</v>
      </c>
      <c r="AT89" s="18">
        <f t="shared" si="92"/>
        <v>0.91678164503599691</v>
      </c>
      <c r="AU89" s="18" t="str">
        <f t="shared" si="122"/>
        <v>св.200</v>
      </c>
      <c r="AV89" s="23">
        <v>0</v>
      </c>
      <c r="AW89" s="23">
        <v>0</v>
      </c>
      <c r="AX89" s="56"/>
      <c r="AY89" s="18" t="str">
        <f t="shared" si="93"/>
        <v xml:space="preserve"> </v>
      </c>
      <c r="AZ89" s="18" t="str">
        <f t="shared" si="105"/>
        <v xml:space="preserve"> </v>
      </c>
      <c r="BA89" s="23">
        <v>326504</v>
      </c>
      <c r="BB89" s="23">
        <v>197953.19</v>
      </c>
      <c r="BC89" s="56">
        <v>189966.89</v>
      </c>
      <c r="BD89" s="18">
        <f t="shared" si="106"/>
        <v>0.60628105628108686</v>
      </c>
      <c r="BE89" s="18">
        <f t="shared" si="107"/>
        <v>1.0420404840022384</v>
      </c>
      <c r="BF89" s="23">
        <v>49436</v>
      </c>
      <c r="BG89" s="23">
        <v>27144</v>
      </c>
      <c r="BH89" s="56">
        <v>35486.93</v>
      </c>
      <c r="BI89" s="18">
        <f t="shared" si="77"/>
        <v>0.54907354963993849</v>
      </c>
      <c r="BJ89" s="18">
        <f t="shared" si="78"/>
        <v>0.76490133127886806</v>
      </c>
      <c r="BK89" s="23">
        <v>0</v>
      </c>
      <c r="BL89" s="23">
        <v>0</v>
      </c>
      <c r="BM89" s="56"/>
      <c r="BN89" s="18" t="str">
        <f t="shared" si="161"/>
        <v xml:space="preserve"> </v>
      </c>
      <c r="BO89" s="18" t="str">
        <f t="shared" si="108"/>
        <v xml:space="preserve"> </v>
      </c>
      <c r="BP89" s="23">
        <v>0</v>
      </c>
      <c r="BQ89" s="23">
        <v>0</v>
      </c>
      <c r="BR89" s="56"/>
      <c r="BS89" s="18" t="str">
        <f t="shared" si="94"/>
        <v xml:space="preserve"> </v>
      </c>
      <c r="BT89" s="18" t="str">
        <f t="shared" si="95"/>
        <v xml:space="preserve"> </v>
      </c>
      <c r="BU89" s="23">
        <v>2210865.4</v>
      </c>
      <c r="BV89" s="23">
        <v>2146438.52</v>
      </c>
      <c r="BW89" s="56">
        <v>190499.82</v>
      </c>
      <c r="BX89" s="18">
        <f t="shared" si="74"/>
        <v>0.97085897676086486</v>
      </c>
      <c r="BY89" s="18" t="str">
        <f t="shared" si="109"/>
        <v>св.200</v>
      </c>
      <c r="BZ89" s="23">
        <v>0</v>
      </c>
      <c r="CA89" s="23">
        <v>0</v>
      </c>
      <c r="CB89" s="56">
        <v>176834</v>
      </c>
      <c r="CC89" s="18" t="str">
        <f t="shared" si="96"/>
        <v xml:space="preserve"> </v>
      </c>
      <c r="CD89" s="18">
        <f t="shared" si="110"/>
        <v>0</v>
      </c>
      <c r="CE89" s="17">
        <v>0</v>
      </c>
      <c r="CF89" s="17">
        <v>0</v>
      </c>
      <c r="CG89" s="17">
        <v>23827.99</v>
      </c>
      <c r="CH89" s="18" t="str">
        <f t="shared" si="111"/>
        <v xml:space="preserve"> </v>
      </c>
      <c r="CI89" s="18">
        <f t="shared" si="112"/>
        <v>0</v>
      </c>
      <c r="CJ89" s="23">
        <v>0</v>
      </c>
      <c r="CK89" s="23">
        <v>0</v>
      </c>
      <c r="CL89" s="56"/>
      <c r="CM89" s="18" t="str">
        <f t="shared" si="113"/>
        <v xml:space="preserve"> </v>
      </c>
      <c r="CN89" s="18" t="str">
        <f t="shared" si="114"/>
        <v xml:space="preserve"> </v>
      </c>
      <c r="CO89" s="23">
        <v>0</v>
      </c>
      <c r="CP89" s="23">
        <v>0</v>
      </c>
      <c r="CQ89" s="56">
        <v>23827.99</v>
      </c>
      <c r="CR89" s="18" t="str">
        <f t="shared" si="75"/>
        <v xml:space="preserve"> </v>
      </c>
      <c r="CS89" s="18">
        <f t="shared" si="76"/>
        <v>0</v>
      </c>
      <c r="CT89" s="23">
        <v>0</v>
      </c>
      <c r="CU89" s="23">
        <v>0</v>
      </c>
      <c r="CV89" s="56"/>
      <c r="CW89" s="18" t="str">
        <f t="shared" si="115"/>
        <v xml:space="preserve"> </v>
      </c>
      <c r="CX89" s="18" t="str">
        <f t="shared" si="116"/>
        <v xml:space="preserve"> </v>
      </c>
      <c r="CY89" s="23">
        <v>0</v>
      </c>
      <c r="CZ89" s="23">
        <v>0</v>
      </c>
      <c r="DA89" s="56"/>
      <c r="DB89" s="18" t="str">
        <f t="shared" si="97"/>
        <v xml:space="preserve"> </v>
      </c>
      <c r="DC89" s="18" t="str">
        <f t="shared" si="117"/>
        <v xml:space="preserve"> </v>
      </c>
      <c r="DD89" s="23">
        <v>0</v>
      </c>
      <c r="DE89" s="23">
        <v>0</v>
      </c>
      <c r="DF89" s="56"/>
      <c r="DG89" s="18" t="str">
        <f t="shared" si="98"/>
        <v xml:space="preserve"> </v>
      </c>
      <c r="DH89" s="18" t="str">
        <f t="shared" si="118"/>
        <v xml:space="preserve"> </v>
      </c>
      <c r="DI89" s="23">
        <v>0</v>
      </c>
      <c r="DJ89" s="56">
        <v>-1.88</v>
      </c>
      <c r="DK89" s="18">
        <f t="shared" si="119"/>
        <v>0</v>
      </c>
      <c r="DL89" s="23">
        <v>0</v>
      </c>
      <c r="DM89" s="23">
        <v>0</v>
      </c>
      <c r="DN89" s="56"/>
      <c r="DO89" s="18" t="str">
        <f t="shared" si="99"/>
        <v xml:space="preserve"> </v>
      </c>
      <c r="DP89" s="18" t="str">
        <f t="shared" si="120"/>
        <v xml:space="preserve"> </v>
      </c>
      <c r="DQ89" s="23">
        <v>0</v>
      </c>
      <c r="DR89" s="23">
        <v>0</v>
      </c>
      <c r="DS89" s="56"/>
      <c r="DT89" s="18" t="str">
        <f t="shared" si="100"/>
        <v xml:space="preserve"> </v>
      </c>
      <c r="DU89" s="18" t="str">
        <f t="shared" ref="DU89:DU100" si="165">IF(DS89=0," ",IF(DR89/DS89*100&gt;200,"св.200",DR89/DS89))</f>
        <v xml:space="preserve"> </v>
      </c>
    </row>
    <row r="90" spans="1:125" s="38" customFormat="1" ht="32.1" customHeight="1" x14ac:dyDescent="0.25">
      <c r="A90" s="12"/>
      <c r="B90" s="4" t="s">
        <v>134</v>
      </c>
      <c r="C90" s="20">
        <v>56944978.340000004</v>
      </c>
      <c r="D90" s="20">
        <v>38428675.289999999</v>
      </c>
      <c r="E90" s="20">
        <v>36143898.359999999</v>
      </c>
      <c r="F90" s="16">
        <f t="shared" si="82"/>
        <v>0.67483870237959942</v>
      </c>
      <c r="G90" s="16">
        <f t="shared" si="83"/>
        <v>1.0632133509020858</v>
      </c>
      <c r="H90" s="15">
        <v>47553204</v>
      </c>
      <c r="I90" s="29">
        <v>37155701.039999999</v>
      </c>
      <c r="J90" s="15">
        <v>34427174.209999993</v>
      </c>
      <c r="K90" s="16">
        <f t="shared" si="84"/>
        <v>0.78135010713473685</v>
      </c>
      <c r="L90" s="16">
        <f t="shared" si="85"/>
        <v>1.07925503305489</v>
      </c>
      <c r="M90" s="15">
        <v>39936570</v>
      </c>
      <c r="N90" s="15">
        <v>32387641.870000001</v>
      </c>
      <c r="O90" s="15">
        <v>29660444.359999999</v>
      </c>
      <c r="P90" s="16">
        <f t="shared" si="86"/>
        <v>0.81097705361276651</v>
      </c>
      <c r="Q90" s="16">
        <f t="shared" si="87"/>
        <v>1.0919472910418664</v>
      </c>
      <c r="R90" s="15">
        <v>1969620</v>
      </c>
      <c r="S90" s="15">
        <v>1658602.52</v>
      </c>
      <c r="T90" s="15">
        <v>1636403.63</v>
      </c>
      <c r="U90" s="16">
        <f t="shared" si="88"/>
        <v>0.84209264731267963</v>
      </c>
      <c r="V90" s="16">
        <f t="shared" si="80"/>
        <v>1.0135656567811453</v>
      </c>
      <c r="W90" s="15">
        <v>107812</v>
      </c>
      <c r="X90" s="15">
        <v>112376.83</v>
      </c>
      <c r="Y90" s="15">
        <v>86001.37</v>
      </c>
      <c r="Z90" s="16">
        <f t="shared" si="89"/>
        <v>1.0423406485363411</v>
      </c>
      <c r="AA90" s="16">
        <f t="shared" si="102"/>
        <v>1.3066865097614144</v>
      </c>
      <c r="AB90" s="15">
        <v>1228000</v>
      </c>
      <c r="AC90" s="15">
        <v>304713.71000000002</v>
      </c>
      <c r="AD90" s="15">
        <v>560088.34</v>
      </c>
      <c r="AE90" s="16">
        <f t="shared" si="90"/>
        <v>0.24813820032573292</v>
      </c>
      <c r="AF90" s="16">
        <f t="shared" si="73"/>
        <v>0.54404580177477013</v>
      </c>
      <c r="AG90" s="15">
        <v>4311202</v>
      </c>
      <c r="AH90" s="15">
        <v>2692366.11</v>
      </c>
      <c r="AI90" s="15">
        <v>2484236.5099999998</v>
      </c>
      <c r="AJ90" s="16">
        <f t="shared" si="91"/>
        <v>0.62450474600818984</v>
      </c>
      <c r="AK90" s="16">
        <f>IF(AI90=0," ",IF(AH90/AI90*100&gt;200,"св.200",AH90/AI90))</f>
        <v>1.083780106749981</v>
      </c>
      <c r="AL90" s="15">
        <v>0</v>
      </c>
      <c r="AM90" s="15">
        <v>0</v>
      </c>
      <c r="AN90" s="15">
        <v>0</v>
      </c>
      <c r="AO90" s="16" t="str">
        <f t="shared" si="138"/>
        <v xml:space="preserve"> </v>
      </c>
      <c r="AP90" s="16" t="str">
        <f t="shared" si="104"/>
        <v xml:space="preserve"> </v>
      </c>
      <c r="AQ90" s="15">
        <v>9391774.3399999999</v>
      </c>
      <c r="AR90" s="15">
        <v>1272974.25</v>
      </c>
      <c r="AS90" s="15">
        <v>1716724.15</v>
      </c>
      <c r="AT90" s="16">
        <f t="shared" si="92"/>
        <v>0.13554140079562432</v>
      </c>
      <c r="AU90" s="16">
        <f t="shared" si="122"/>
        <v>0.74151356815246061</v>
      </c>
      <c r="AV90" s="15">
        <v>400000</v>
      </c>
      <c r="AW90" s="15">
        <v>152291.65</v>
      </c>
      <c r="AX90" s="15">
        <v>170577.26</v>
      </c>
      <c r="AY90" s="16">
        <f t="shared" si="93"/>
        <v>0.380729125</v>
      </c>
      <c r="AZ90" s="16">
        <f t="shared" si="105"/>
        <v>0.89280159617993626</v>
      </c>
      <c r="BA90" s="15">
        <v>211639</v>
      </c>
      <c r="BB90" s="15">
        <v>73698.59</v>
      </c>
      <c r="BC90" s="15">
        <v>61331.6</v>
      </c>
      <c r="BD90" s="16">
        <f t="shared" si="106"/>
        <v>0.34822783135433449</v>
      </c>
      <c r="BE90" s="16">
        <f t="shared" si="107"/>
        <v>1.2016414050831872</v>
      </c>
      <c r="BF90" s="15">
        <v>95000</v>
      </c>
      <c r="BG90" s="15">
        <v>40005</v>
      </c>
      <c r="BH90" s="15">
        <v>83326.5</v>
      </c>
      <c r="BI90" s="16">
        <f t="shared" si="77"/>
        <v>0.42110526315789476</v>
      </c>
      <c r="BJ90" s="16">
        <f t="shared" si="78"/>
        <v>0.48009936814818815</v>
      </c>
      <c r="BK90" s="15">
        <v>0</v>
      </c>
      <c r="BL90" s="15">
        <v>0</v>
      </c>
      <c r="BM90" s="15">
        <v>57051.6</v>
      </c>
      <c r="BN90" s="16" t="str">
        <f t="shared" si="161"/>
        <v xml:space="preserve"> </v>
      </c>
      <c r="BO90" s="16" t="str">
        <f>IF(BL90=0," ",IF(BL90/BM90*100&gt;200,"св.200",BL90/BM90))</f>
        <v xml:space="preserve"> </v>
      </c>
      <c r="BP90" s="15">
        <v>150000</v>
      </c>
      <c r="BQ90" s="15">
        <v>77983.45</v>
      </c>
      <c r="BR90" s="15">
        <v>106056.04</v>
      </c>
      <c r="BS90" s="16">
        <f t="shared" si="94"/>
        <v>0.51988966666666669</v>
      </c>
      <c r="BT90" s="16">
        <f>IF(BQ90=0," ",IF(BQ90/BR90*100&gt;200,"св.200",BQ90/BR90))</f>
        <v>0.73530418446700441</v>
      </c>
      <c r="BU90" s="15">
        <v>104716</v>
      </c>
      <c r="BV90" s="15">
        <v>79083.94</v>
      </c>
      <c r="BW90" s="15">
        <v>61203.729999999996</v>
      </c>
      <c r="BX90" s="16">
        <f t="shared" si="74"/>
        <v>0.75522307956759238</v>
      </c>
      <c r="BY90" s="16">
        <f t="shared" si="109"/>
        <v>1.2921424887012607</v>
      </c>
      <c r="BZ90" s="15">
        <v>7830000</v>
      </c>
      <c r="CA90" s="15">
        <v>0</v>
      </c>
      <c r="CB90" s="15">
        <v>201849.5</v>
      </c>
      <c r="CC90" s="16" t="str">
        <f t="shared" si="96"/>
        <v xml:space="preserve"> </v>
      </c>
      <c r="CD90" s="16">
        <f t="shared" si="110"/>
        <v>0</v>
      </c>
      <c r="CE90" s="20">
        <v>222139</v>
      </c>
      <c r="CF90" s="20">
        <v>331969.2</v>
      </c>
      <c r="CG90" s="20">
        <v>185280.7</v>
      </c>
      <c r="CH90" s="16">
        <f t="shared" si="111"/>
        <v>1.4944210606872275</v>
      </c>
      <c r="CI90" s="16">
        <f t="shared" si="112"/>
        <v>1.791709552047245</v>
      </c>
      <c r="CJ90" s="15">
        <v>25000</v>
      </c>
      <c r="CK90" s="15">
        <v>134830.20000000001</v>
      </c>
      <c r="CL90" s="15">
        <v>48048.92</v>
      </c>
      <c r="CM90" s="16" t="str">
        <f t="shared" si="113"/>
        <v>СВ.200</v>
      </c>
      <c r="CN90" s="16" t="str">
        <f>IF(CK90=0," ",IF(CK90/CL90*100&gt;200,"св.200",CK90/CL90))</f>
        <v>св.200</v>
      </c>
      <c r="CO90" s="15">
        <v>197139</v>
      </c>
      <c r="CP90" s="15">
        <v>197139</v>
      </c>
      <c r="CQ90" s="15">
        <v>137231.78</v>
      </c>
      <c r="CR90" s="16">
        <f t="shared" si="75"/>
        <v>1</v>
      </c>
      <c r="CS90" s="16">
        <f t="shared" si="76"/>
        <v>1.4365404281719585</v>
      </c>
      <c r="CT90" s="15">
        <v>0</v>
      </c>
      <c r="CU90" s="15">
        <v>0</v>
      </c>
      <c r="CV90" s="15">
        <v>0</v>
      </c>
      <c r="CW90" s="30" t="str">
        <f t="shared" si="115"/>
        <v xml:space="preserve"> </v>
      </c>
      <c r="CX90" s="30" t="str">
        <f t="shared" si="116"/>
        <v xml:space="preserve"> </v>
      </c>
      <c r="CY90" s="15">
        <v>0</v>
      </c>
      <c r="CZ90" s="15">
        <v>0</v>
      </c>
      <c r="DA90" s="15">
        <v>0</v>
      </c>
      <c r="DB90" s="16" t="str">
        <f t="shared" si="97"/>
        <v xml:space="preserve"> </v>
      </c>
      <c r="DC90" s="16" t="str">
        <f t="shared" si="117"/>
        <v xml:space="preserve"> </v>
      </c>
      <c r="DD90" s="15">
        <v>0</v>
      </c>
      <c r="DE90" s="15">
        <v>25597.5</v>
      </c>
      <c r="DF90" s="15">
        <v>17150</v>
      </c>
      <c r="DG90" s="16" t="str">
        <f t="shared" si="98"/>
        <v xml:space="preserve"> </v>
      </c>
      <c r="DH90" s="16">
        <f t="shared" si="118"/>
        <v>1.4925655976676384</v>
      </c>
      <c r="DI90" s="15">
        <v>0</v>
      </c>
      <c r="DJ90" s="15">
        <v>11220.33</v>
      </c>
      <c r="DK90" s="16">
        <f t="shared" si="119"/>
        <v>0</v>
      </c>
      <c r="DL90" s="15">
        <v>19000</v>
      </c>
      <c r="DM90" s="15">
        <v>133064.58000000002</v>
      </c>
      <c r="DN90" s="15">
        <v>419635.89</v>
      </c>
      <c r="DO90" s="16" t="str">
        <f t="shared" si="99"/>
        <v>СВ.200</v>
      </c>
      <c r="DP90" s="16">
        <f t="shared" si="120"/>
        <v>0.31709532757076619</v>
      </c>
      <c r="DQ90" s="15">
        <v>359280.34</v>
      </c>
      <c r="DR90" s="15">
        <v>359280.34</v>
      </c>
      <c r="DS90" s="15">
        <v>342041</v>
      </c>
      <c r="DT90" s="16">
        <f t="shared" si="100"/>
        <v>1</v>
      </c>
      <c r="DU90" s="16">
        <f t="shared" si="165"/>
        <v>1.0504013846293281</v>
      </c>
    </row>
    <row r="91" spans="1:125" s="39" customFormat="1" ht="15.75" customHeight="1" outlineLevel="1" x14ac:dyDescent="0.25">
      <c r="A91" s="11">
        <v>72</v>
      </c>
      <c r="B91" s="5" t="s">
        <v>64</v>
      </c>
      <c r="C91" s="17">
        <v>53058020</v>
      </c>
      <c r="D91" s="17">
        <v>36038936.409999996</v>
      </c>
      <c r="E91" s="17">
        <v>33680709.160000004</v>
      </c>
      <c r="F91" s="18">
        <f t="shared" si="82"/>
        <v>0.67923636068590565</v>
      </c>
      <c r="G91" s="18">
        <f t="shared" si="83"/>
        <v>1.0700171495438902</v>
      </c>
      <c r="H91" s="10">
        <v>44569620</v>
      </c>
      <c r="I91" s="14">
        <v>35450769.030000001</v>
      </c>
      <c r="J91" s="10">
        <v>32669037.260000002</v>
      </c>
      <c r="K91" s="18">
        <f t="shared" si="84"/>
        <v>0.79540209295031017</v>
      </c>
      <c r="L91" s="18">
        <f t="shared" si="85"/>
        <v>1.0851488749993241</v>
      </c>
      <c r="M91" s="23">
        <v>39000000</v>
      </c>
      <c r="N91" s="23">
        <v>31597078.98</v>
      </c>
      <c r="O91" s="56">
        <v>28968606.920000002</v>
      </c>
      <c r="P91" s="18">
        <f t="shared" si="86"/>
        <v>0.81018151230769231</v>
      </c>
      <c r="Q91" s="18">
        <f t="shared" si="87"/>
        <v>1.0907351902443501</v>
      </c>
      <c r="R91" s="23">
        <v>1969620</v>
      </c>
      <c r="S91" s="23">
        <v>1658602.52</v>
      </c>
      <c r="T91" s="56">
        <v>1636403.63</v>
      </c>
      <c r="U91" s="18">
        <f t="shared" si="88"/>
        <v>0.84209264731267963</v>
      </c>
      <c r="V91" s="18">
        <f t="shared" si="80"/>
        <v>1.0135656567811453</v>
      </c>
      <c r="W91" s="23">
        <v>0</v>
      </c>
      <c r="X91" s="23">
        <v>5849.23</v>
      </c>
      <c r="Y91" s="56">
        <v>556</v>
      </c>
      <c r="Z91" s="18" t="str">
        <f t="shared" si="89"/>
        <v xml:space="preserve"> </v>
      </c>
      <c r="AA91" s="18" t="str">
        <f t="shared" si="102"/>
        <v>св.200</v>
      </c>
      <c r="AB91" s="23">
        <v>920000</v>
      </c>
      <c r="AC91" s="23">
        <v>219918.04</v>
      </c>
      <c r="AD91" s="56">
        <v>251577.73</v>
      </c>
      <c r="AE91" s="18">
        <f t="shared" si="90"/>
        <v>0.23904134782608696</v>
      </c>
      <c r="AF91" s="18">
        <f>IF(AC91&lt;=0," ",IF(AC91/AD91*100&gt;200,"св.200",AC91/AD91))</f>
        <v>0.87415543498226178</v>
      </c>
      <c r="AG91" s="23">
        <v>2680000</v>
      </c>
      <c r="AH91" s="23">
        <v>1969320.26</v>
      </c>
      <c r="AI91" s="56">
        <v>1811892.98</v>
      </c>
      <c r="AJ91" s="18">
        <f>IF(AH91&lt;=0," ",IF(AG91&lt;=0," ",IF(AH91/AG91*100&gt;200,"СВ.200",AH91/AG91)))</f>
        <v>0.73482099253731348</v>
      </c>
      <c r="AK91" s="18">
        <f t="shared" si="103"/>
        <v>1.0868855289676105</v>
      </c>
      <c r="AL91" s="23">
        <v>0</v>
      </c>
      <c r="AM91" s="23">
        <v>0</v>
      </c>
      <c r="AN91" s="56"/>
      <c r="AO91" s="18" t="str">
        <f t="shared" si="138"/>
        <v xml:space="preserve"> </v>
      </c>
      <c r="AP91" s="18" t="str">
        <f>IF(AN91=0," ",IF(AM91/AN91*100&gt;200,"св.200",AM91/AN91))</f>
        <v xml:space="preserve"> </v>
      </c>
      <c r="AQ91" s="6">
        <v>8488400</v>
      </c>
      <c r="AR91" s="6">
        <v>588167.38</v>
      </c>
      <c r="AS91" s="6">
        <v>1011671.9</v>
      </c>
      <c r="AT91" s="18">
        <f t="shared" si="92"/>
        <v>6.9290723811318983E-2</v>
      </c>
      <c r="AU91" s="18">
        <f t="shared" si="122"/>
        <v>0.58138155265555957</v>
      </c>
      <c r="AV91" s="23">
        <v>400000</v>
      </c>
      <c r="AW91" s="23">
        <v>152291.65</v>
      </c>
      <c r="AX91" s="56">
        <v>170577.26</v>
      </c>
      <c r="AY91" s="18">
        <f t="shared" si="93"/>
        <v>0.380729125</v>
      </c>
      <c r="AZ91" s="18">
        <f t="shared" si="105"/>
        <v>0.89280159617993626</v>
      </c>
      <c r="BA91" s="23">
        <v>0</v>
      </c>
      <c r="BB91" s="23">
        <v>0</v>
      </c>
      <c r="BC91" s="56"/>
      <c r="BD91" s="18" t="str">
        <f t="shared" si="106"/>
        <v xml:space="preserve"> </v>
      </c>
      <c r="BE91" s="18" t="str">
        <f t="shared" si="107"/>
        <v xml:space="preserve"> </v>
      </c>
      <c r="BF91" s="23">
        <v>0</v>
      </c>
      <c r="BG91" s="23">
        <v>0</v>
      </c>
      <c r="BH91" s="56"/>
      <c r="BI91" s="18" t="str">
        <f t="shared" si="77"/>
        <v xml:space="preserve"> </v>
      </c>
      <c r="BJ91" s="18" t="str">
        <f>IF(BG91=0," ",IF(BG91/BH91*100&gt;200,"св.200",BG91/BH91))</f>
        <v xml:space="preserve"> </v>
      </c>
      <c r="BK91" s="23">
        <v>0</v>
      </c>
      <c r="BL91" s="23">
        <v>0</v>
      </c>
      <c r="BM91" s="56">
        <v>57051.6</v>
      </c>
      <c r="BN91" s="18" t="str">
        <f t="shared" si="161"/>
        <v xml:space="preserve"> </v>
      </c>
      <c r="BO91" s="18" t="str">
        <f>IF(BL91=0," ",IF(BL91/BM91*100&gt;200,"св.200",BL91/BM91))</f>
        <v xml:space="preserve"> </v>
      </c>
      <c r="BP91" s="23">
        <v>150000</v>
      </c>
      <c r="BQ91" s="23">
        <v>77983.45</v>
      </c>
      <c r="BR91" s="56">
        <v>106056.04</v>
      </c>
      <c r="BS91" s="18">
        <f t="shared" si="94"/>
        <v>0.51988966666666669</v>
      </c>
      <c r="BT91" s="18">
        <f>IF(BQ91=0," ",IF(BQ91/BR91*100&gt;200,"св.200",BQ91/BR91))</f>
        <v>0.73530418446700441</v>
      </c>
      <c r="BU91" s="23">
        <v>0</v>
      </c>
      <c r="BV91" s="23">
        <v>0</v>
      </c>
      <c r="BW91" s="56"/>
      <c r="BX91" s="18" t="str">
        <f t="shared" si="74"/>
        <v xml:space="preserve"> </v>
      </c>
      <c r="BY91" s="18" t="str">
        <f t="shared" si="109"/>
        <v xml:space="preserve"> </v>
      </c>
      <c r="BZ91" s="23">
        <v>7830000</v>
      </c>
      <c r="CA91" s="23">
        <v>0</v>
      </c>
      <c r="CB91" s="56">
        <v>201849.5</v>
      </c>
      <c r="CC91" s="18" t="str">
        <f t="shared" si="96"/>
        <v xml:space="preserve"> </v>
      </c>
      <c r="CD91" s="18"/>
      <c r="CE91" s="17">
        <v>25000</v>
      </c>
      <c r="CF91" s="17">
        <v>134830.20000000001</v>
      </c>
      <c r="CG91" s="17">
        <v>123174.42</v>
      </c>
      <c r="CH91" s="18" t="str">
        <f t="shared" si="111"/>
        <v>СВ.200</v>
      </c>
      <c r="CI91" s="18">
        <f t="shared" ref="CI91:CI94" si="166">IF(CF91=0," ",IF(CF91/CG91*100&gt;200,"св.200",CF91/CG91))</f>
        <v>1.0946282515476835</v>
      </c>
      <c r="CJ91" s="23">
        <v>25000</v>
      </c>
      <c r="CK91" s="23">
        <v>134830.20000000001</v>
      </c>
      <c r="CL91" s="56">
        <v>48048.92</v>
      </c>
      <c r="CM91" s="18" t="str">
        <f t="shared" si="113"/>
        <v>СВ.200</v>
      </c>
      <c r="CN91" s="18" t="str">
        <f>IF(CK91=0," ",IF(CK91/CL91*100&gt;200,"св.200",CK91/CL91))</f>
        <v>св.200</v>
      </c>
      <c r="CO91" s="23">
        <v>0</v>
      </c>
      <c r="CP91" s="23">
        <v>0</v>
      </c>
      <c r="CQ91" s="56">
        <v>75125.5</v>
      </c>
      <c r="CR91" s="18" t="str">
        <f t="shared" si="75"/>
        <v xml:space="preserve"> </v>
      </c>
      <c r="CS91" s="18">
        <f t="shared" si="76"/>
        <v>0</v>
      </c>
      <c r="CT91" s="23">
        <v>0</v>
      </c>
      <c r="CU91" s="23">
        <v>0</v>
      </c>
      <c r="CV91" s="56"/>
      <c r="CW91" s="18" t="str">
        <f t="shared" si="115"/>
        <v xml:space="preserve"> </v>
      </c>
      <c r="CX91" s="18" t="str">
        <f t="shared" si="116"/>
        <v xml:space="preserve"> </v>
      </c>
      <c r="CY91" s="23">
        <v>0</v>
      </c>
      <c r="CZ91" s="23">
        <v>0</v>
      </c>
      <c r="DA91" s="56"/>
      <c r="DB91" s="18" t="str">
        <f t="shared" si="97"/>
        <v xml:space="preserve"> </v>
      </c>
      <c r="DC91" s="18" t="str">
        <f t="shared" si="117"/>
        <v xml:space="preserve"> </v>
      </c>
      <c r="DD91" s="23">
        <v>0</v>
      </c>
      <c r="DE91" s="23">
        <v>25597.5</v>
      </c>
      <c r="DF91" s="56"/>
      <c r="DG91" s="18" t="str">
        <f t="shared" si="98"/>
        <v xml:space="preserve"> </v>
      </c>
      <c r="DH91" s="18" t="str">
        <f t="shared" si="118"/>
        <v xml:space="preserve"> </v>
      </c>
      <c r="DI91" s="23">
        <v>0</v>
      </c>
      <c r="DJ91" s="56">
        <v>11220.33</v>
      </c>
      <c r="DK91" s="18">
        <f t="shared" si="119"/>
        <v>0</v>
      </c>
      <c r="DL91" s="23">
        <v>0</v>
      </c>
      <c r="DM91" s="23">
        <v>114064.58</v>
      </c>
      <c r="DN91" s="56">
        <v>272742.75</v>
      </c>
      <c r="DO91" s="18" t="str">
        <f t="shared" si="99"/>
        <v xml:space="preserve"> </v>
      </c>
      <c r="DP91" s="18">
        <f t="shared" si="120"/>
        <v>0.41821305974219297</v>
      </c>
      <c r="DQ91" s="23">
        <v>83400</v>
      </c>
      <c r="DR91" s="23">
        <v>83400</v>
      </c>
      <c r="DS91" s="56">
        <v>69000</v>
      </c>
      <c r="DT91" s="18">
        <f t="shared" si="100"/>
        <v>1</v>
      </c>
      <c r="DU91" s="18">
        <f t="shared" si="165"/>
        <v>1.2086956521739129</v>
      </c>
    </row>
    <row r="92" spans="1:125" s="39" customFormat="1" ht="15.75" customHeight="1" outlineLevel="1" x14ac:dyDescent="0.25">
      <c r="A92" s="11">
        <f>A91+1</f>
        <v>73</v>
      </c>
      <c r="B92" s="5" t="s">
        <v>97</v>
      </c>
      <c r="C92" s="17">
        <v>339000</v>
      </c>
      <c r="D92" s="17">
        <v>339791.72</v>
      </c>
      <c r="E92" s="17">
        <v>350123.57000000007</v>
      </c>
      <c r="F92" s="18">
        <f t="shared" si="82"/>
        <v>1.0023354572271386</v>
      </c>
      <c r="G92" s="18">
        <f t="shared" si="83"/>
        <v>0.9704908469886786</v>
      </c>
      <c r="H92" s="10">
        <v>293000</v>
      </c>
      <c r="I92" s="14">
        <v>283467.31</v>
      </c>
      <c r="J92" s="10">
        <v>204670.63000000003</v>
      </c>
      <c r="K92" s="18">
        <f t="shared" si="84"/>
        <v>0.96746522184300343</v>
      </c>
      <c r="L92" s="18">
        <f t="shared" si="85"/>
        <v>1.3849926098336627</v>
      </c>
      <c r="M92" s="23">
        <v>122000</v>
      </c>
      <c r="N92" s="23">
        <v>93241.41</v>
      </c>
      <c r="O92" s="56">
        <v>93978.77</v>
      </c>
      <c r="P92" s="18">
        <f t="shared" si="86"/>
        <v>0.76427385245901647</v>
      </c>
      <c r="Q92" s="18">
        <f t="shared" si="87"/>
        <v>0.9921539726472266</v>
      </c>
      <c r="R92" s="23">
        <v>0</v>
      </c>
      <c r="S92" s="23">
        <v>0</v>
      </c>
      <c r="T92" s="56"/>
      <c r="U92" s="18" t="str">
        <f t="shared" si="88"/>
        <v xml:space="preserve"> </v>
      </c>
      <c r="V92" s="18" t="str">
        <f t="shared" ref="V92:V95" si="167">IF(S92=0," ",IF(S92/T92*100&gt;200,"св.200",S92/T92))</f>
        <v xml:space="preserve"> </v>
      </c>
      <c r="W92" s="23">
        <v>0</v>
      </c>
      <c r="X92" s="23">
        <v>0</v>
      </c>
      <c r="Y92" s="56"/>
      <c r="Z92" s="18" t="str">
        <f t="shared" si="89"/>
        <v xml:space="preserve"> </v>
      </c>
      <c r="AA92" s="18" t="str">
        <f t="shared" si="102"/>
        <v xml:space="preserve"> </v>
      </c>
      <c r="AB92" s="23">
        <v>28000</v>
      </c>
      <c r="AC92" s="23">
        <v>17521.05</v>
      </c>
      <c r="AD92" s="56">
        <v>15300.98</v>
      </c>
      <c r="AE92" s="18">
        <f t="shared" si="90"/>
        <v>0.62575178571428569</v>
      </c>
      <c r="AF92" s="18">
        <f t="shared" ref="AF92" si="168">IF(AD92&lt;=0," ",IF(AC92/AD92*100&gt;200,"св.200",AC92/AD92))</f>
        <v>1.1450933208199736</v>
      </c>
      <c r="AG92" s="23">
        <v>143000</v>
      </c>
      <c r="AH92" s="23">
        <v>172704.85</v>
      </c>
      <c r="AI92" s="56">
        <v>95390.88</v>
      </c>
      <c r="AJ92" s="18">
        <f t="shared" si="91"/>
        <v>1.2077262237762239</v>
      </c>
      <c r="AK92" s="18">
        <f t="shared" si="103"/>
        <v>1.810496454168365</v>
      </c>
      <c r="AL92" s="23">
        <v>0</v>
      </c>
      <c r="AM92" s="23">
        <v>0</v>
      </c>
      <c r="AN92" s="56"/>
      <c r="AO92" s="18" t="str">
        <f t="shared" si="138"/>
        <v xml:space="preserve"> </v>
      </c>
      <c r="AP92" s="18" t="str">
        <f>IF(AN92=0," ",IF(AM92/AN92*100&gt;200,"св.200",AM92/AN92))</f>
        <v xml:space="preserve"> </v>
      </c>
      <c r="AQ92" s="6">
        <v>46000</v>
      </c>
      <c r="AR92" s="6">
        <v>56324.41</v>
      </c>
      <c r="AS92" s="6">
        <v>145452.94</v>
      </c>
      <c r="AT92" s="18">
        <f t="shared" si="92"/>
        <v>1.224443695652174</v>
      </c>
      <c r="AU92" s="18">
        <f t="shared" si="122"/>
        <v>0.3872345928518186</v>
      </c>
      <c r="AV92" s="23">
        <v>0</v>
      </c>
      <c r="AW92" s="23">
        <v>0</v>
      </c>
      <c r="AX92" s="56"/>
      <c r="AY92" s="18" t="str">
        <f t="shared" si="93"/>
        <v xml:space="preserve"> </v>
      </c>
      <c r="AZ92" s="18" t="str">
        <f t="shared" si="105"/>
        <v xml:space="preserve"> </v>
      </c>
      <c r="BA92" s="23">
        <v>0</v>
      </c>
      <c r="BB92" s="23">
        <v>0</v>
      </c>
      <c r="BC92" s="56"/>
      <c r="BD92" s="18" t="str">
        <f t="shared" si="106"/>
        <v xml:space="preserve"> </v>
      </c>
      <c r="BE92" s="18" t="str">
        <f t="shared" si="107"/>
        <v xml:space="preserve"> </v>
      </c>
      <c r="BF92" s="23">
        <v>0</v>
      </c>
      <c r="BG92" s="23">
        <v>0</v>
      </c>
      <c r="BH92" s="56"/>
      <c r="BI92" s="18" t="str">
        <f t="shared" si="77"/>
        <v xml:space="preserve"> </v>
      </c>
      <c r="BJ92" s="18" t="str">
        <f t="shared" ref="BJ92:BJ93" si="169">IF(BH92=0," ",IF(BG92/BH92*100&gt;200,"св.200",BG92/BH92))</f>
        <v xml:space="preserve"> </v>
      </c>
      <c r="BK92" s="23">
        <v>0</v>
      </c>
      <c r="BL92" s="23">
        <v>0</v>
      </c>
      <c r="BM92" s="56"/>
      <c r="BN92" s="18" t="str">
        <f t="shared" si="161"/>
        <v xml:space="preserve"> </v>
      </c>
      <c r="BO92" s="18" t="str">
        <f t="shared" si="108"/>
        <v xml:space="preserve"> </v>
      </c>
      <c r="BP92" s="23">
        <v>0</v>
      </c>
      <c r="BQ92" s="23">
        <v>0</v>
      </c>
      <c r="BR92" s="56"/>
      <c r="BS92" s="18" t="str">
        <f t="shared" si="94"/>
        <v xml:space="preserve"> </v>
      </c>
      <c r="BT92" s="18" t="str">
        <f t="shared" si="95"/>
        <v xml:space="preserve"> </v>
      </c>
      <c r="BU92" s="23">
        <v>9000</v>
      </c>
      <c r="BV92" s="23">
        <v>19324.41</v>
      </c>
      <c r="BW92" s="56">
        <v>8559.7999999999993</v>
      </c>
      <c r="BX92" s="18" t="str">
        <f t="shared" si="74"/>
        <v>СВ.200</v>
      </c>
      <c r="BY92" s="18" t="str">
        <f t="shared" si="109"/>
        <v>св.200</v>
      </c>
      <c r="BZ92" s="23">
        <v>0</v>
      </c>
      <c r="CA92" s="23">
        <v>0</v>
      </c>
      <c r="CB92" s="56"/>
      <c r="CC92" s="18" t="str">
        <f t="shared" si="96"/>
        <v xml:space="preserve"> </v>
      </c>
      <c r="CD92" s="18" t="str">
        <f t="shared" si="110"/>
        <v xml:space="preserve"> </v>
      </c>
      <c r="CE92" s="17">
        <v>0</v>
      </c>
      <c r="CF92" s="17">
        <v>0</v>
      </c>
      <c r="CG92" s="17">
        <v>0</v>
      </c>
      <c r="CH92" s="24" t="str">
        <f t="shared" si="111"/>
        <v xml:space="preserve"> </v>
      </c>
      <c r="CI92" s="18" t="str">
        <f t="shared" si="166"/>
        <v xml:space="preserve"> </v>
      </c>
      <c r="CJ92" s="23">
        <v>0</v>
      </c>
      <c r="CK92" s="23">
        <v>0</v>
      </c>
      <c r="CL92" s="56"/>
      <c r="CM92" s="18" t="str">
        <f t="shared" si="113"/>
        <v xml:space="preserve"> </v>
      </c>
      <c r="CN92" s="18" t="str">
        <f t="shared" si="114"/>
        <v xml:space="preserve"> </v>
      </c>
      <c r="CO92" s="23">
        <v>0</v>
      </c>
      <c r="CP92" s="23">
        <v>0</v>
      </c>
      <c r="CQ92" s="56"/>
      <c r="CR92" s="18" t="str">
        <f t="shared" si="75"/>
        <v xml:space="preserve"> </v>
      </c>
      <c r="CS92" s="18" t="str">
        <f t="shared" si="76"/>
        <v xml:space="preserve"> </v>
      </c>
      <c r="CT92" s="23">
        <v>0</v>
      </c>
      <c r="CU92" s="23">
        <v>0</v>
      </c>
      <c r="CV92" s="56"/>
      <c r="CW92" s="18" t="str">
        <f t="shared" si="115"/>
        <v xml:space="preserve"> </v>
      </c>
      <c r="CX92" s="18" t="str">
        <f t="shared" si="116"/>
        <v xml:space="preserve"> </v>
      </c>
      <c r="CY92" s="23">
        <v>0</v>
      </c>
      <c r="CZ92" s="23">
        <v>0</v>
      </c>
      <c r="DA92" s="56"/>
      <c r="DB92" s="18" t="str">
        <f t="shared" si="97"/>
        <v xml:space="preserve"> </v>
      </c>
      <c r="DC92" s="18" t="str">
        <f t="shared" si="117"/>
        <v xml:space="preserve"> </v>
      </c>
      <c r="DD92" s="23">
        <v>0</v>
      </c>
      <c r="DE92" s="23">
        <v>0</v>
      </c>
      <c r="DF92" s="56"/>
      <c r="DG92" s="18" t="str">
        <f t="shared" si="98"/>
        <v xml:space="preserve"> </v>
      </c>
      <c r="DH92" s="18" t="str">
        <f t="shared" si="118"/>
        <v xml:space="preserve"> </v>
      </c>
      <c r="DI92" s="23">
        <v>0</v>
      </c>
      <c r="DJ92" s="56"/>
      <c r="DK92" s="18" t="str">
        <f t="shared" si="119"/>
        <v xml:space="preserve"> </v>
      </c>
      <c r="DL92" s="23">
        <v>0</v>
      </c>
      <c r="DM92" s="23">
        <v>0</v>
      </c>
      <c r="DN92" s="56">
        <v>136893.14000000001</v>
      </c>
      <c r="DO92" s="18" t="str">
        <f t="shared" si="99"/>
        <v xml:space="preserve"> </v>
      </c>
      <c r="DP92" s="18">
        <f t="shared" si="120"/>
        <v>0</v>
      </c>
      <c r="DQ92" s="23">
        <v>37000</v>
      </c>
      <c r="DR92" s="23">
        <v>37000</v>
      </c>
      <c r="DS92" s="56"/>
      <c r="DT92" s="18">
        <f t="shared" si="100"/>
        <v>1</v>
      </c>
      <c r="DU92" s="18" t="str">
        <f t="shared" si="165"/>
        <v xml:space="preserve"> </v>
      </c>
    </row>
    <row r="93" spans="1:125" s="39" customFormat="1" ht="16.5" customHeight="1" outlineLevel="1" x14ac:dyDescent="0.25">
      <c r="A93" s="11">
        <f t="shared" ref="A93:A95" si="170">A92+1</f>
        <v>74</v>
      </c>
      <c r="B93" s="5" t="s">
        <v>105</v>
      </c>
      <c r="C93" s="17">
        <v>1274520</v>
      </c>
      <c r="D93" s="17">
        <v>667065.26</v>
      </c>
      <c r="E93" s="17">
        <v>527626.14</v>
      </c>
      <c r="F93" s="18">
        <f t="shared" si="82"/>
        <v>0.5233854784546339</v>
      </c>
      <c r="G93" s="18">
        <f t="shared" si="83"/>
        <v>1.2642763681117088</v>
      </c>
      <c r="H93" s="10">
        <v>926381</v>
      </c>
      <c r="I93" s="14">
        <v>440839.01</v>
      </c>
      <c r="J93" s="10">
        <v>399050.47000000003</v>
      </c>
      <c r="K93" s="18">
        <f t="shared" si="84"/>
        <v>0.47587224910700887</v>
      </c>
      <c r="L93" s="18">
        <f t="shared" si="85"/>
        <v>1.1047199368039837</v>
      </c>
      <c r="M93" s="23">
        <v>209570</v>
      </c>
      <c r="N93" s="23">
        <v>196446.45</v>
      </c>
      <c r="O93" s="56">
        <v>141479.49</v>
      </c>
      <c r="P93" s="18">
        <f t="shared" si="86"/>
        <v>0.93737868015460235</v>
      </c>
      <c r="Q93" s="18">
        <f t="shared" si="87"/>
        <v>1.3885153954117309</v>
      </c>
      <c r="R93" s="23">
        <v>0</v>
      </c>
      <c r="S93" s="23">
        <v>0</v>
      </c>
      <c r="T93" s="56"/>
      <c r="U93" s="18" t="str">
        <f t="shared" si="88"/>
        <v xml:space="preserve"> </v>
      </c>
      <c r="V93" s="18" t="str">
        <f t="shared" si="167"/>
        <v xml:space="preserve"> </v>
      </c>
      <c r="W93" s="23">
        <v>68187</v>
      </c>
      <c r="X93" s="23">
        <v>68187.600000000006</v>
      </c>
      <c r="Y93" s="56">
        <v>62894.97</v>
      </c>
      <c r="Z93" s="18">
        <f t="shared" si="89"/>
        <v>1.000008799331251</v>
      </c>
      <c r="AA93" s="18">
        <f t="shared" si="102"/>
        <v>1.0841502905558267</v>
      </c>
      <c r="AB93" s="23">
        <v>200000</v>
      </c>
      <c r="AC93" s="23">
        <v>53499.56</v>
      </c>
      <c r="AD93" s="56">
        <v>34786.83</v>
      </c>
      <c r="AE93" s="18">
        <f t="shared" si="90"/>
        <v>0.26749780000000001</v>
      </c>
      <c r="AF93" s="18">
        <f t="shared" si="73"/>
        <v>1.5379257034918099</v>
      </c>
      <c r="AG93" s="23">
        <v>448624</v>
      </c>
      <c r="AH93" s="23">
        <v>122705.4</v>
      </c>
      <c r="AI93" s="56">
        <v>159889.18</v>
      </c>
      <c r="AJ93" s="18">
        <f t="shared" si="91"/>
        <v>0.27351501480081314</v>
      </c>
      <c r="AK93" s="18">
        <f t="shared" si="103"/>
        <v>0.76744029833663541</v>
      </c>
      <c r="AL93" s="23">
        <v>0</v>
      </c>
      <c r="AM93" s="23">
        <v>0</v>
      </c>
      <c r="AN93" s="56"/>
      <c r="AO93" s="18" t="str">
        <f t="shared" si="138"/>
        <v xml:space="preserve"> </v>
      </c>
      <c r="AP93" s="18" t="str">
        <f t="shared" si="104"/>
        <v xml:space="preserve"> </v>
      </c>
      <c r="AQ93" s="6">
        <v>348139</v>
      </c>
      <c r="AR93" s="6">
        <v>226226.25</v>
      </c>
      <c r="AS93" s="6">
        <v>128575.67</v>
      </c>
      <c r="AT93" s="18">
        <f t="shared" si="92"/>
        <v>0.64981587814062769</v>
      </c>
      <c r="AU93" s="18">
        <f t="shared" si="122"/>
        <v>1.7594794567276997</v>
      </c>
      <c r="AV93" s="23">
        <v>0</v>
      </c>
      <c r="AW93" s="23">
        <v>0</v>
      </c>
      <c r="AX93" s="56"/>
      <c r="AY93" s="18" t="str">
        <f t="shared" si="93"/>
        <v xml:space="preserve"> </v>
      </c>
      <c r="AZ93" s="18" t="str">
        <f t="shared" si="105"/>
        <v xml:space="preserve"> </v>
      </c>
      <c r="BA93" s="23">
        <v>75000</v>
      </c>
      <c r="BB93" s="23">
        <v>0</v>
      </c>
      <c r="BC93" s="56"/>
      <c r="BD93" s="18" t="str">
        <f t="shared" si="106"/>
        <v xml:space="preserve"> </v>
      </c>
      <c r="BE93" s="18" t="str">
        <f t="shared" si="107"/>
        <v xml:space="preserve"> </v>
      </c>
      <c r="BF93" s="23">
        <v>45000</v>
      </c>
      <c r="BG93" s="23">
        <v>0</v>
      </c>
      <c r="BH93" s="56">
        <v>45472.5</v>
      </c>
      <c r="BI93" s="18" t="str">
        <f t="shared" si="77"/>
        <v xml:space="preserve"> </v>
      </c>
      <c r="BJ93" s="18">
        <f t="shared" si="169"/>
        <v>0</v>
      </c>
      <c r="BK93" s="23">
        <v>0</v>
      </c>
      <c r="BL93" s="23">
        <v>0</v>
      </c>
      <c r="BM93" s="56"/>
      <c r="BN93" s="18" t="str">
        <f t="shared" si="161"/>
        <v xml:space="preserve"> </v>
      </c>
      <c r="BO93" s="18" t="str">
        <f t="shared" si="108"/>
        <v xml:space="preserve"> </v>
      </c>
      <c r="BP93" s="23">
        <v>0</v>
      </c>
      <c r="BQ93" s="23">
        <v>0</v>
      </c>
      <c r="BR93" s="56"/>
      <c r="BS93" s="18" t="str">
        <f t="shared" si="94"/>
        <v xml:space="preserve"> </v>
      </c>
      <c r="BT93" s="18" t="str">
        <f t="shared" si="95"/>
        <v xml:space="preserve"> </v>
      </c>
      <c r="BU93" s="23">
        <v>12000</v>
      </c>
      <c r="BV93" s="23">
        <v>10087.25</v>
      </c>
      <c r="BW93" s="56">
        <v>10996.89</v>
      </c>
      <c r="BX93" s="18">
        <f t="shared" si="74"/>
        <v>0.84060416666666671</v>
      </c>
      <c r="BY93" s="18">
        <f t="shared" si="109"/>
        <v>0.9172820679301148</v>
      </c>
      <c r="BZ93" s="23">
        <v>0</v>
      </c>
      <c r="CA93" s="23">
        <v>0</v>
      </c>
      <c r="CB93" s="56"/>
      <c r="CC93" s="18" t="str">
        <f t="shared" si="96"/>
        <v xml:space="preserve"> </v>
      </c>
      <c r="CD93" s="18" t="str">
        <f t="shared" si="110"/>
        <v xml:space="preserve"> </v>
      </c>
      <c r="CE93" s="17">
        <v>197139</v>
      </c>
      <c r="CF93" s="17">
        <v>197139</v>
      </c>
      <c r="CG93" s="17">
        <v>62106.28</v>
      </c>
      <c r="CH93" s="18">
        <f>IF(CF93&lt;=0," ",IF(CE93&lt;=0," ",IF(CF93/CE93*100&gt;200,"СВ.200",CF93/CE93)))</f>
        <v>1</v>
      </c>
      <c r="CI93" s="18"/>
      <c r="CJ93" s="23">
        <v>0</v>
      </c>
      <c r="CK93" s="23">
        <v>0</v>
      </c>
      <c r="CL93" s="56"/>
      <c r="CM93" s="18" t="str">
        <f t="shared" si="113"/>
        <v xml:space="preserve"> </v>
      </c>
      <c r="CN93" s="18" t="str">
        <f t="shared" si="114"/>
        <v xml:space="preserve"> </v>
      </c>
      <c r="CO93" s="23">
        <v>197139</v>
      </c>
      <c r="CP93" s="23">
        <v>197139</v>
      </c>
      <c r="CQ93" s="56">
        <v>62106.28</v>
      </c>
      <c r="CR93" s="18">
        <f>IF(CP93&lt;=0," ",IF(CO93&lt;=0," ",IF(CP93/CO93*100&gt;200,"СВ.200",CP93/CO93)))</f>
        <v>1</v>
      </c>
      <c r="CS93" s="18" t="str">
        <f>IF(CQ93=0," ",IF(CP93/CQ93*100&gt;200,"св.200",CP93/CQ93))</f>
        <v>св.200</v>
      </c>
      <c r="CT93" s="23">
        <v>0</v>
      </c>
      <c r="CU93" s="23">
        <v>0</v>
      </c>
      <c r="CV93" s="56"/>
      <c r="CW93" s="18" t="str">
        <f t="shared" si="115"/>
        <v xml:space="preserve"> </v>
      </c>
      <c r="CX93" s="18" t="str">
        <f t="shared" si="116"/>
        <v xml:space="preserve"> </v>
      </c>
      <c r="CY93" s="23">
        <v>0</v>
      </c>
      <c r="CZ93" s="23">
        <v>0</v>
      </c>
      <c r="DA93" s="56"/>
      <c r="DB93" s="18" t="str">
        <f t="shared" si="97"/>
        <v xml:space="preserve"> </v>
      </c>
      <c r="DC93" s="18" t="str">
        <f t="shared" si="117"/>
        <v xml:space="preserve"> </v>
      </c>
      <c r="DD93" s="23">
        <v>0</v>
      </c>
      <c r="DE93" s="23">
        <v>0</v>
      </c>
      <c r="DF93" s="56"/>
      <c r="DG93" s="18" t="str">
        <f t="shared" si="98"/>
        <v xml:space="preserve"> </v>
      </c>
      <c r="DH93" s="18" t="str">
        <f t="shared" si="118"/>
        <v xml:space="preserve"> </v>
      </c>
      <c r="DI93" s="23">
        <v>0</v>
      </c>
      <c r="DJ93" s="56"/>
      <c r="DK93" s="18" t="str">
        <f>IF(DI93=0," ",IF(DI93/DJ93*100&gt;200,"св.200",DI93/DJ93))</f>
        <v xml:space="preserve"> </v>
      </c>
      <c r="DL93" s="23">
        <v>19000</v>
      </c>
      <c r="DM93" s="23">
        <v>19000</v>
      </c>
      <c r="DN93" s="56">
        <v>10000</v>
      </c>
      <c r="DO93" s="18">
        <f t="shared" si="99"/>
        <v>1</v>
      </c>
      <c r="DP93" s="18">
        <f t="shared" si="120"/>
        <v>1.9</v>
      </c>
      <c r="DQ93" s="23">
        <v>0</v>
      </c>
      <c r="DR93" s="23">
        <v>0</v>
      </c>
      <c r="DS93" s="56"/>
      <c r="DT93" s="18" t="str">
        <f t="shared" si="100"/>
        <v xml:space="preserve"> </v>
      </c>
      <c r="DU93" s="18" t="str">
        <f t="shared" si="165"/>
        <v xml:space="preserve"> </v>
      </c>
    </row>
    <row r="94" spans="1:125" s="39" customFormat="1" ht="15.75" customHeight="1" outlineLevel="1" x14ac:dyDescent="0.25">
      <c r="A94" s="11">
        <f t="shared" si="170"/>
        <v>75</v>
      </c>
      <c r="B94" s="5" t="s">
        <v>32</v>
      </c>
      <c r="C94" s="17">
        <v>705600</v>
      </c>
      <c r="D94" s="17">
        <v>240613.89</v>
      </c>
      <c r="E94" s="17">
        <v>529167.48</v>
      </c>
      <c r="F94" s="18">
        <f t="shared" si="82"/>
        <v>0.34100607993197279</v>
      </c>
      <c r="G94" s="18">
        <f t="shared" si="83"/>
        <v>0.45470271529157463</v>
      </c>
      <c r="H94" s="10">
        <v>515600</v>
      </c>
      <c r="I94" s="14">
        <v>149809.85</v>
      </c>
      <c r="J94" s="10">
        <v>434857.44</v>
      </c>
      <c r="K94" s="18">
        <f t="shared" si="84"/>
        <v>0.29055440263770366</v>
      </c>
      <c r="L94" s="18">
        <f t="shared" si="85"/>
        <v>0.34450336183738745</v>
      </c>
      <c r="M94" s="23">
        <v>85000</v>
      </c>
      <c r="N94" s="23">
        <v>67878.81</v>
      </c>
      <c r="O94" s="56">
        <v>80289.13</v>
      </c>
      <c r="P94" s="18">
        <f t="shared" si="86"/>
        <v>0.79857423529411764</v>
      </c>
      <c r="Q94" s="18">
        <f t="shared" si="87"/>
        <v>0.84542963661457027</v>
      </c>
      <c r="R94" s="23">
        <v>0</v>
      </c>
      <c r="S94" s="23">
        <v>0</v>
      </c>
      <c r="T94" s="56"/>
      <c r="U94" s="18" t="str">
        <f t="shared" si="88"/>
        <v xml:space="preserve"> </v>
      </c>
      <c r="V94" s="18" t="str">
        <f t="shared" si="167"/>
        <v xml:space="preserve"> </v>
      </c>
      <c r="W94" s="23">
        <v>1600</v>
      </c>
      <c r="X94" s="23">
        <v>315.3</v>
      </c>
      <c r="Y94" s="56">
        <v>1014.6</v>
      </c>
      <c r="Z94" s="18">
        <f t="shared" si="89"/>
        <v>0.1970625</v>
      </c>
      <c r="AA94" s="18">
        <f t="shared" si="102"/>
        <v>0.31076286221170907</v>
      </c>
      <c r="AB94" s="23">
        <v>60000</v>
      </c>
      <c r="AC94" s="23">
        <v>3186.14</v>
      </c>
      <c r="AD94" s="56">
        <v>251645.93</v>
      </c>
      <c r="AE94" s="18">
        <f t="shared" si="90"/>
        <v>5.3102333333333328E-2</v>
      </c>
      <c r="AF94" s="18">
        <f t="shared" si="73"/>
        <v>1.2661202189918192E-2</v>
      </c>
      <c r="AG94" s="23">
        <v>369000</v>
      </c>
      <c r="AH94" s="23">
        <v>78429.600000000006</v>
      </c>
      <c r="AI94" s="56">
        <v>101907.78</v>
      </c>
      <c r="AJ94" s="18">
        <f t="shared" si="91"/>
        <v>0.21254634146341464</v>
      </c>
      <c r="AK94" s="18">
        <f t="shared" si="103"/>
        <v>0.76961346817681642</v>
      </c>
      <c r="AL94" s="23">
        <v>0</v>
      </c>
      <c r="AM94" s="23">
        <v>0</v>
      </c>
      <c r="AN94" s="56"/>
      <c r="AO94" s="18" t="str">
        <f t="shared" si="138"/>
        <v xml:space="preserve"> </v>
      </c>
      <c r="AP94" s="18" t="str">
        <f t="shared" si="104"/>
        <v xml:space="preserve"> </v>
      </c>
      <c r="AQ94" s="6">
        <v>190000</v>
      </c>
      <c r="AR94" s="6">
        <v>90804.040000000008</v>
      </c>
      <c r="AS94" s="6">
        <v>94310.040000000008</v>
      </c>
      <c r="AT94" s="18">
        <f t="shared" si="92"/>
        <v>0.47791600000000006</v>
      </c>
      <c r="AU94" s="18">
        <f t="shared" si="122"/>
        <v>0.96282474273152674</v>
      </c>
      <c r="AV94" s="23">
        <v>0</v>
      </c>
      <c r="AW94" s="23">
        <v>0</v>
      </c>
      <c r="AX94" s="56"/>
      <c r="AY94" s="18" t="str">
        <f t="shared" si="93"/>
        <v xml:space="preserve"> </v>
      </c>
      <c r="AZ94" s="18" t="str">
        <f t="shared" si="105"/>
        <v xml:space="preserve"> </v>
      </c>
      <c r="BA94" s="23">
        <v>65000</v>
      </c>
      <c r="BB94" s="23">
        <v>7102.37</v>
      </c>
      <c r="BC94" s="56">
        <v>5326.53</v>
      </c>
      <c r="BD94" s="18">
        <f t="shared" si="106"/>
        <v>0.10926723076923077</v>
      </c>
      <c r="BE94" s="18">
        <f t="shared" si="107"/>
        <v>1.3333952873634429</v>
      </c>
      <c r="BF94" s="23">
        <v>50000</v>
      </c>
      <c r="BG94" s="23">
        <v>40005</v>
      </c>
      <c r="BH94" s="56">
        <v>37854</v>
      </c>
      <c r="BI94" s="18">
        <f t="shared" si="77"/>
        <v>0.80010000000000003</v>
      </c>
      <c r="BJ94" s="18">
        <f t="shared" si="78"/>
        <v>1.0568235853542558</v>
      </c>
      <c r="BK94" s="23">
        <v>0</v>
      </c>
      <c r="BL94" s="23">
        <v>0</v>
      </c>
      <c r="BM94" s="56"/>
      <c r="BN94" s="18" t="str">
        <f t="shared" si="161"/>
        <v xml:space="preserve"> </v>
      </c>
      <c r="BO94" s="18" t="str">
        <f t="shared" si="108"/>
        <v xml:space="preserve"> </v>
      </c>
      <c r="BP94" s="23">
        <v>0</v>
      </c>
      <c r="BQ94" s="23">
        <v>0</v>
      </c>
      <c r="BR94" s="56"/>
      <c r="BS94" s="18" t="str">
        <f t="shared" si="94"/>
        <v xml:space="preserve"> </v>
      </c>
      <c r="BT94" s="18" t="str">
        <f t="shared" si="95"/>
        <v xml:space="preserve"> </v>
      </c>
      <c r="BU94" s="23">
        <v>75000</v>
      </c>
      <c r="BV94" s="23">
        <v>43696.67</v>
      </c>
      <c r="BW94" s="56">
        <v>33979.51</v>
      </c>
      <c r="BX94" s="18">
        <f t="shared" si="74"/>
        <v>0.58262226666666661</v>
      </c>
      <c r="BY94" s="18">
        <f t="shared" si="109"/>
        <v>1.2859711632098283</v>
      </c>
      <c r="BZ94" s="23">
        <v>0</v>
      </c>
      <c r="CA94" s="23">
        <v>0</v>
      </c>
      <c r="CB94" s="56"/>
      <c r="CC94" s="18" t="str">
        <f t="shared" si="96"/>
        <v xml:space="preserve"> </v>
      </c>
      <c r="CD94" s="18" t="str">
        <f t="shared" si="110"/>
        <v xml:space="preserve"> </v>
      </c>
      <c r="CE94" s="17">
        <v>0</v>
      </c>
      <c r="CF94" s="17">
        <v>0</v>
      </c>
      <c r="CG94" s="17">
        <v>0</v>
      </c>
      <c r="CH94" s="24" t="str">
        <f>IF(CF94&lt;=0," ",IF(CE94&lt;=0," ",IF(CF94/CE94*100&gt;200,"СВ.200",CF94/CE94)))</f>
        <v xml:space="preserve"> </v>
      </c>
      <c r="CI94" s="18" t="str">
        <f t="shared" si="166"/>
        <v xml:space="preserve"> </v>
      </c>
      <c r="CJ94" s="23">
        <v>0</v>
      </c>
      <c r="CK94" s="23">
        <v>0</v>
      </c>
      <c r="CL94" s="56"/>
      <c r="CM94" s="18" t="str">
        <f t="shared" si="113"/>
        <v xml:space="preserve"> </v>
      </c>
      <c r="CN94" s="18" t="str">
        <f t="shared" si="114"/>
        <v xml:space="preserve"> </v>
      </c>
      <c r="CO94" s="23">
        <v>0</v>
      </c>
      <c r="CP94" s="23">
        <v>0</v>
      </c>
      <c r="CQ94" s="56"/>
      <c r="CR94" s="18" t="str">
        <f t="shared" ref="CR94:CR95" si="171">IF(CP94&lt;=0," ",IF(CO94&lt;=0," ",IF(CP94/CO94*100&gt;200,"СВ.200",CP94/CO94)))</f>
        <v xml:space="preserve"> </v>
      </c>
      <c r="CS94" s="18" t="str">
        <f t="shared" ref="CS94:CS95" si="172">IF(CQ94=0," ",IF(CP94/CQ94*100&gt;200,"св.200",CP94/CQ94))</f>
        <v xml:space="preserve"> </v>
      </c>
      <c r="CT94" s="23">
        <v>0</v>
      </c>
      <c r="CU94" s="23">
        <v>0</v>
      </c>
      <c r="CV94" s="56"/>
      <c r="CW94" s="18" t="str">
        <f t="shared" si="115"/>
        <v xml:space="preserve"> </v>
      </c>
      <c r="CX94" s="18" t="str">
        <f t="shared" si="116"/>
        <v xml:space="preserve"> </v>
      </c>
      <c r="CY94" s="23">
        <v>0</v>
      </c>
      <c r="CZ94" s="23">
        <v>0</v>
      </c>
      <c r="DA94" s="56"/>
      <c r="DB94" s="18" t="str">
        <f t="shared" si="97"/>
        <v xml:space="preserve"> </v>
      </c>
      <c r="DC94" s="18" t="str">
        <f t="shared" si="117"/>
        <v xml:space="preserve"> </v>
      </c>
      <c r="DD94" s="23">
        <v>0</v>
      </c>
      <c r="DE94" s="23">
        <v>0</v>
      </c>
      <c r="DF94" s="56">
        <v>17150</v>
      </c>
      <c r="DG94" s="18" t="str">
        <f t="shared" si="98"/>
        <v xml:space="preserve"> </v>
      </c>
      <c r="DH94" s="18">
        <f t="shared" si="118"/>
        <v>0</v>
      </c>
      <c r="DI94" s="23">
        <v>0</v>
      </c>
      <c r="DJ94" s="56"/>
      <c r="DK94" s="18" t="str">
        <f t="shared" si="119"/>
        <v xml:space="preserve"> </v>
      </c>
      <c r="DL94" s="23">
        <v>0</v>
      </c>
      <c r="DM94" s="23">
        <v>0</v>
      </c>
      <c r="DN94" s="56"/>
      <c r="DO94" s="18" t="str">
        <f t="shared" si="99"/>
        <v xml:space="preserve"> </v>
      </c>
      <c r="DP94" s="18" t="str">
        <f t="shared" si="120"/>
        <v xml:space="preserve"> </v>
      </c>
      <c r="DQ94" s="23">
        <v>0</v>
      </c>
      <c r="DR94" s="23">
        <v>0</v>
      </c>
      <c r="DS94" s="56"/>
      <c r="DT94" s="18" t="str">
        <f t="shared" si="100"/>
        <v xml:space="preserve"> </v>
      </c>
      <c r="DU94" s="18" t="str">
        <f t="shared" si="165"/>
        <v xml:space="preserve"> </v>
      </c>
    </row>
    <row r="95" spans="1:125" s="39" customFormat="1" ht="15.75" customHeight="1" outlineLevel="1" x14ac:dyDescent="0.25">
      <c r="A95" s="11">
        <f t="shared" si="170"/>
        <v>76</v>
      </c>
      <c r="B95" s="5" t="s">
        <v>16</v>
      </c>
      <c r="C95" s="17">
        <v>1567838.34</v>
      </c>
      <c r="D95" s="17">
        <v>1142268.01</v>
      </c>
      <c r="E95" s="17">
        <v>1056272.01</v>
      </c>
      <c r="F95" s="18">
        <f t="shared" si="82"/>
        <v>0.7285623656836967</v>
      </c>
      <c r="G95" s="18">
        <f t="shared" si="83"/>
        <v>1.081414634853384</v>
      </c>
      <c r="H95" s="10">
        <v>1248603</v>
      </c>
      <c r="I95" s="14">
        <v>830815.84</v>
      </c>
      <c r="J95" s="10">
        <v>719558.41</v>
      </c>
      <c r="K95" s="18">
        <f t="shared" si="84"/>
        <v>0.66539631892603168</v>
      </c>
      <c r="L95" s="18">
        <f t="shared" si="85"/>
        <v>1.1546190391965538</v>
      </c>
      <c r="M95" s="23">
        <v>520000</v>
      </c>
      <c r="N95" s="23">
        <v>432996.22</v>
      </c>
      <c r="O95" s="56">
        <v>376090.05</v>
      </c>
      <c r="P95" s="18">
        <f t="shared" si="86"/>
        <v>0.83268503846153841</v>
      </c>
      <c r="Q95" s="18">
        <f t="shared" si="87"/>
        <v>1.1513099588781994</v>
      </c>
      <c r="R95" s="23">
        <v>0</v>
      </c>
      <c r="S95" s="23">
        <v>0</v>
      </c>
      <c r="T95" s="56"/>
      <c r="U95" s="18" t="str">
        <f t="shared" si="88"/>
        <v xml:space="preserve"> </v>
      </c>
      <c r="V95" s="18" t="str">
        <f t="shared" si="167"/>
        <v xml:space="preserve"> </v>
      </c>
      <c r="W95" s="23">
        <v>38025</v>
      </c>
      <c r="X95" s="23">
        <v>38024.699999999997</v>
      </c>
      <c r="Y95" s="56">
        <v>21535.8</v>
      </c>
      <c r="Z95" s="18">
        <f t="shared" si="89"/>
        <v>0.99999211045364889</v>
      </c>
      <c r="AA95" s="18">
        <f t="shared" si="102"/>
        <v>1.7656506839773771</v>
      </c>
      <c r="AB95" s="23">
        <v>20000</v>
      </c>
      <c r="AC95" s="23">
        <v>10588.92</v>
      </c>
      <c r="AD95" s="56">
        <v>6776.87</v>
      </c>
      <c r="AE95" s="18">
        <f t="shared" si="90"/>
        <v>0.52944599999999997</v>
      </c>
      <c r="AF95" s="18">
        <f t="shared" si="73"/>
        <v>1.5625089458702912</v>
      </c>
      <c r="AG95" s="23">
        <v>670578</v>
      </c>
      <c r="AH95" s="23">
        <v>349206</v>
      </c>
      <c r="AI95" s="56">
        <v>315155.69</v>
      </c>
      <c r="AJ95" s="18">
        <f t="shared" si="91"/>
        <v>0.52075373782020884</v>
      </c>
      <c r="AK95" s="18">
        <f t="shared" si="103"/>
        <v>1.1080428216288907</v>
      </c>
      <c r="AL95" s="23">
        <v>0</v>
      </c>
      <c r="AM95" s="23">
        <v>0</v>
      </c>
      <c r="AN95" s="56"/>
      <c r="AO95" s="18" t="str">
        <f t="shared" si="138"/>
        <v xml:space="preserve"> </v>
      </c>
      <c r="AP95" s="18" t="str">
        <f t="shared" si="104"/>
        <v xml:space="preserve"> </v>
      </c>
      <c r="AQ95" s="6">
        <v>319235.33999999997</v>
      </c>
      <c r="AR95" s="6">
        <v>311452.17</v>
      </c>
      <c r="AS95" s="6">
        <v>336713.6</v>
      </c>
      <c r="AT95" s="18">
        <f t="shared" si="92"/>
        <v>0.97561933462629802</v>
      </c>
      <c r="AU95" s="18">
        <f t="shared" si="122"/>
        <v>0.92497650822538802</v>
      </c>
      <c r="AV95" s="23">
        <v>0</v>
      </c>
      <c r="AW95" s="23">
        <v>0</v>
      </c>
      <c r="AX95" s="56"/>
      <c r="AY95" s="18" t="str">
        <f t="shared" si="93"/>
        <v xml:space="preserve"> </v>
      </c>
      <c r="AZ95" s="18" t="str">
        <f t="shared" si="105"/>
        <v xml:space="preserve"> </v>
      </c>
      <c r="BA95" s="23">
        <v>71639</v>
      </c>
      <c r="BB95" s="23">
        <v>66596.22</v>
      </c>
      <c r="BC95" s="56">
        <v>56005.07</v>
      </c>
      <c r="BD95" s="18">
        <f t="shared" si="106"/>
        <v>0.92960845349600085</v>
      </c>
      <c r="BE95" s="18">
        <f t="shared" si="107"/>
        <v>1.1891105573120433</v>
      </c>
      <c r="BF95" s="23">
        <v>0</v>
      </c>
      <c r="BG95" s="23">
        <v>0</v>
      </c>
      <c r="BH95" s="56"/>
      <c r="BI95" s="18" t="str">
        <f t="shared" si="77"/>
        <v xml:space="preserve"> </v>
      </c>
      <c r="BJ95" s="18" t="str">
        <f t="shared" si="78"/>
        <v xml:space="preserve"> </v>
      </c>
      <c r="BK95" s="23">
        <v>0</v>
      </c>
      <c r="BL95" s="23">
        <v>0</v>
      </c>
      <c r="BM95" s="56"/>
      <c r="BN95" s="18" t="str">
        <f t="shared" si="161"/>
        <v xml:space="preserve"> </v>
      </c>
      <c r="BO95" s="18" t="str">
        <f t="shared" si="108"/>
        <v xml:space="preserve"> </v>
      </c>
      <c r="BP95" s="23">
        <v>0</v>
      </c>
      <c r="BQ95" s="23">
        <v>0</v>
      </c>
      <c r="BR95" s="56"/>
      <c r="BS95" s="18" t="str">
        <f t="shared" si="94"/>
        <v xml:space="preserve"> </v>
      </c>
      <c r="BT95" s="18" t="str">
        <f t="shared" si="95"/>
        <v xml:space="preserve"> </v>
      </c>
      <c r="BU95" s="23">
        <v>8716</v>
      </c>
      <c r="BV95" s="23">
        <v>5975.61</v>
      </c>
      <c r="BW95" s="56">
        <v>7667.53</v>
      </c>
      <c r="BX95" s="18">
        <f t="shared" si="74"/>
        <v>0.68559086737035335</v>
      </c>
      <c r="BY95" s="18">
        <f t="shared" si="109"/>
        <v>0.77933963088504377</v>
      </c>
      <c r="BZ95" s="23">
        <v>0</v>
      </c>
      <c r="CA95" s="23">
        <v>0</v>
      </c>
      <c r="CB95" s="56"/>
      <c r="CC95" s="18" t="str">
        <f t="shared" si="96"/>
        <v xml:space="preserve"> </v>
      </c>
      <c r="CD95" s="18" t="str">
        <f t="shared" si="110"/>
        <v xml:space="preserve"> </v>
      </c>
      <c r="CE95" s="17">
        <v>0</v>
      </c>
      <c r="CF95" s="17">
        <v>0</v>
      </c>
      <c r="CG95" s="17">
        <v>0</v>
      </c>
      <c r="CH95" s="24" t="str">
        <f>IF(CF95&lt;=0," ",IF(CE95&lt;=0," ",IF(CF95/CE95*100&gt;200,"СВ.200",CF95/CE95)))</f>
        <v xml:space="preserve"> </v>
      </c>
      <c r="CI95" s="18" t="str">
        <f t="shared" si="112"/>
        <v xml:space="preserve"> </v>
      </c>
      <c r="CJ95" s="23">
        <v>0</v>
      </c>
      <c r="CK95" s="23">
        <v>0</v>
      </c>
      <c r="CL95" s="56"/>
      <c r="CM95" s="18" t="str">
        <f t="shared" si="113"/>
        <v xml:space="preserve"> </v>
      </c>
      <c r="CN95" s="18" t="str">
        <f t="shared" si="114"/>
        <v xml:space="preserve"> </v>
      </c>
      <c r="CO95" s="23">
        <v>0</v>
      </c>
      <c r="CP95" s="23">
        <v>0</v>
      </c>
      <c r="CQ95" s="56"/>
      <c r="CR95" s="18" t="str">
        <f t="shared" si="171"/>
        <v xml:space="preserve"> </v>
      </c>
      <c r="CS95" s="18" t="str">
        <f t="shared" si="172"/>
        <v xml:space="preserve"> </v>
      </c>
      <c r="CT95" s="23">
        <v>0</v>
      </c>
      <c r="CU95" s="23">
        <v>0</v>
      </c>
      <c r="CV95" s="56"/>
      <c r="CW95" s="18" t="str">
        <f t="shared" si="115"/>
        <v xml:space="preserve"> </v>
      </c>
      <c r="CX95" s="18" t="str">
        <f t="shared" si="116"/>
        <v xml:space="preserve"> </v>
      </c>
      <c r="CY95" s="23">
        <v>0</v>
      </c>
      <c r="CZ95" s="23">
        <v>0</v>
      </c>
      <c r="DA95" s="56"/>
      <c r="DB95" s="18" t="str">
        <f t="shared" si="97"/>
        <v xml:space="preserve"> </v>
      </c>
      <c r="DC95" s="18" t="str">
        <f t="shared" si="117"/>
        <v xml:space="preserve"> </v>
      </c>
      <c r="DD95" s="23">
        <v>0</v>
      </c>
      <c r="DE95" s="23">
        <v>0</v>
      </c>
      <c r="DF95" s="56"/>
      <c r="DG95" s="18" t="str">
        <f t="shared" si="98"/>
        <v xml:space="preserve"> </v>
      </c>
      <c r="DH95" s="18" t="str">
        <f t="shared" si="118"/>
        <v xml:space="preserve"> </v>
      </c>
      <c r="DI95" s="23">
        <v>0</v>
      </c>
      <c r="DJ95" s="56"/>
      <c r="DK95" s="18" t="str">
        <f t="shared" si="119"/>
        <v xml:space="preserve"> </v>
      </c>
      <c r="DL95" s="23">
        <v>0</v>
      </c>
      <c r="DM95" s="23">
        <v>0</v>
      </c>
      <c r="DN95" s="56"/>
      <c r="DO95" s="18" t="str">
        <f t="shared" si="99"/>
        <v xml:space="preserve"> </v>
      </c>
      <c r="DP95" s="18" t="str">
        <f t="shared" si="120"/>
        <v xml:space="preserve"> </v>
      </c>
      <c r="DQ95" s="23">
        <v>238880.34</v>
      </c>
      <c r="DR95" s="23">
        <v>238880.34</v>
      </c>
      <c r="DS95" s="56">
        <v>273041</v>
      </c>
      <c r="DT95" s="18">
        <f t="shared" si="100"/>
        <v>1</v>
      </c>
      <c r="DU95" s="18">
        <f t="shared" si="165"/>
        <v>0.87488816697858562</v>
      </c>
    </row>
    <row r="96" spans="1:125" s="38" customFormat="1" ht="32.1" customHeight="1" x14ac:dyDescent="0.25">
      <c r="A96" s="12"/>
      <c r="B96" s="4" t="s">
        <v>135</v>
      </c>
      <c r="C96" s="20">
        <v>181385189.66999999</v>
      </c>
      <c r="D96" s="20">
        <v>129672672.03999999</v>
      </c>
      <c r="E96" s="20">
        <v>123856065.37</v>
      </c>
      <c r="F96" s="16">
        <f t="shared" si="82"/>
        <v>0.71490220494803203</v>
      </c>
      <c r="G96" s="16">
        <f t="shared" si="83"/>
        <v>1.0469626307974811</v>
      </c>
      <c r="H96" s="15">
        <v>170131729.53999999</v>
      </c>
      <c r="I96" s="29">
        <v>121893082.68999998</v>
      </c>
      <c r="J96" s="15">
        <v>97691289.61999999</v>
      </c>
      <c r="K96" s="16">
        <f t="shared" si="84"/>
        <v>0.71646296090431194</v>
      </c>
      <c r="L96" s="16">
        <f t="shared" si="85"/>
        <v>1.2477374714177716</v>
      </c>
      <c r="M96" s="15">
        <v>144060950</v>
      </c>
      <c r="N96" s="15">
        <v>111940507.25999999</v>
      </c>
      <c r="O96" s="15">
        <v>84214651.989999995</v>
      </c>
      <c r="P96" s="16">
        <f t="shared" si="86"/>
        <v>0.77703574257978991</v>
      </c>
      <c r="Q96" s="16">
        <f t="shared" si="87"/>
        <v>1.3292284016478781</v>
      </c>
      <c r="R96" s="15">
        <v>4798979.54</v>
      </c>
      <c r="S96" s="15">
        <v>3601943.67</v>
      </c>
      <c r="T96" s="15">
        <v>3353932.09</v>
      </c>
      <c r="U96" s="16">
        <f t="shared" si="88"/>
        <v>0.75056449813495141</v>
      </c>
      <c r="V96" s="16">
        <f t="shared" si="80"/>
        <v>1.0739465121370422</v>
      </c>
      <c r="W96" s="15">
        <v>518000</v>
      </c>
      <c r="X96" s="15">
        <v>228996.8</v>
      </c>
      <c r="Y96" s="15">
        <v>515426.77</v>
      </c>
      <c r="Z96" s="16">
        <f t="shared" si="89"/>
        <v>0.44207876447876443</v>
      </c>
      <c r="AA96" s="16">
        <f t="shared" si="102"/>
        <v>0.44428580999003986</v>
      </c>
      <c r="AB96" s="15">
        <v>4975000</v>
      </c>
      <c r="AC96" s="15">
        <v>1209674.78</v>
      </c>
      <c r="AD96" s="15">
        <v>1054359.27</v>
      </c>
      <c r="AE96" s="16">
        <f t="shared" si="90"/>
        <v>0.24315070954773871</v>
      </c>
      <c r="AF96" s="16">
        <f t="shared" si="73"/>
        <v>1.1473079569926863</v>
      </c>
      <c r="AG96" s="15">
        <v>15755000</v>
      </c>
      <c r="AH96" s="15">
        <v>4889120.18</v>
      </c>
      <c r="AI96" s="15">
        <v>8538399.5</v>
      </c>
      <c r="AJ96" s="16">
        <f t="shared" si="91"/>
        <v>0.31032181402729292</v>
      </c>
      <c r="AK96" s="16">
        <f t="shared" si="103"/>
        <v>0.57260382112596153</v>
      </c>
      <c r="AL96" s="15">
        <v>23800</v>
      </c>
      <c r="AM96" s="15">
        <v>22840</v>
      </c>
      <c r="AN96" s="15">
        <v>14520</v>
      </c>
      <c r="AO96" s="16">
        <f t="shared" si="138"/>
        <v>0.95966386554621852</v>
      </c>
      <c r="AP96" s="16">
        <f t="shared" si="104"/>
        <v>1.5730027548209367</v>
      </c>
      <c r="AQ96" s="15">
        <v>11253460.129999999</v>
      </c>
      <c r="AR96" s="15">
        <v>7779589.3499999996</v>
      </c>
      <c r="AS96" s="15">
        <v>26164775.750000004</v>
      </c>
      <c r="AT96" s="16">
        <f t="shared" si="92"/>
        <v>0.69130643021170057</v>
      </c>
      <c r="AU96" s="16">
        <f t="shared" si="122"/>
        <v>0.29733063353313849</v>
      </c>
      <c r="AV96" s="15">
        <v>6537500</v>
      </c>
      <c r="AW96" s="15">
        <v>4991225.1899999995</v>
      </c>
      <c r="AX96" s="15">
        <v>5664740.8500000006</v>
      </c>
      <c r="AY96" s="16">
        <f t="shared" si="93"/>
        <v>0.76347612848948365</v>
      </c>
      <c r="AZ96" s="16">
        <f t="shared" si="105"/>
        <v>0.88110388845060739</v>
      </c>
      <c r="BA96" s="15">
        <v>15600</v>
      </c>
      <c r="BB96" s="15">
        <v>23571.599999999999</v>
      </c>
      <c r="BC96" s="15">
        <v>10472.23</v>
      </c>
      <c r="BD96" s="16">
        <f t="shared" si="106"/>
        <v>1.5109999999999999</v>
      </c>
      <c r="BE96" s="16" t="str">
        <f t="shared" si="107"/>
        <v>св.200</v>
      </c>
      <c r="BF96" s="15">
        <v>257684</v>
      </c>
      <c r="BG96" s="15">
        <v>126863.02</v>
      </c>
      <c r="BH96" s="15">
        <v>158046.13</v>
      </c>
      <c r="BI96" s="16">
        <f t="shared" si="77"/>
        <v>0.49232012852951679</v>
      </c>
      <c r="BJ96" s="16">
        <f t="shared" si="78"/>
        <v>0.80269614953558177</v>
      </c>
      <c r="BK96" s="15">
        <v>0</v>
      </c>
      <c r="BL96" s="15">
        <v>0</v>
      </c>
      <c r="BM96" s="15">
        <v>0</v>
      </c>
      <c r="BN96" s="16" t="str">
        <f t="shared" si="161"/>
        <v xml:space="preserve"> </v>
      </c>
      <c r="BO96" s="16" t="str">
        <f t="shared" si="108"/>
        <v xml:space="preserve"> </v>
      </c>
      <c r="BP96" s="15">
        <v>1800000</v>
      </c>
      <c r="BQ96" s="15">
        <v>1318703.22</v>
      </c>
      <c r="BR96" s="15">
        <v>1328858.8</v>
      </c>
      <c r="BS96" s="16">
        <f t="shared" si="94"/>
        <v>0.73261290000000001</v>
      </c>
      <c r="BT96" s="16">
        <f t="shared" si="95"/>
        <v>0.99235766809837123</v>
      </c>
      <c r="BU96" s="15">
        <v>421085.76</v>
      </c>
      <c r="BV96" s="15">
        <v>0</v>
      </c>
      <c r="BW96" s="15">
        <v>1878.22</v>
      </c>
      <c r="BX96" s="16" t="str">
        <f t="shared" si="74"/>
        <v xml:space="preserve"> </v>
      </c>
      <c r="BY96" s="16">
        <f t="shared" si="109"/>
        <v>0</v>
      </c>
      <c r="BZ96" s="15">
        <v>0</v>
      </c>
      <c r="CA96" s="15">
        <v>135416.67000000001</v>
      </c>
      <c r="CB96" s="15">
        <v>0</v>
      </c>
      <c r="CC96" s="16" t="str">
        <f t="shared" si="96"/>
        <v xml:space="preserve"> </v>
      </c>
      <c r="CD96" s="16" t="str">
        <f t="shared" si="110"/>
        <v xml:space="preserve"> </v>
      </c>
      <c r="CE96" s="20">
        <v>450000</v>
      </c>
      <c r="CF96" s="20">
        <v>459664.56</v>
      </c>
      <c r="CG96" s="20">
        <v>753224.26</v>
      </c>
      <c r="CH96" s="16">
        <f t="shared" si="111"/>
        <v>1.0214768000000001</v>
      </c>
      <c r="CI96" s="16">
        <f t="shared" si="112"/>
        <v>0.61026255314718625</v>
      </c>
      <c r="CJ96" s="15">
        <v>450000</v>
      </c>
      <c r="CK96" s="15">
        <v>342664.56</v>
      </c>
      <c r="CL96" s="15">
        <v>516734.38</v>
      </c>
      <c r="CM96" s="16">
        <f t="shared" si="113"/>
        <v>0.76147679999999995</v>
      </c>
      <c r="CN96" s="16">
        <f t="shared" si="114"/>
        <v>0.66313481986625311</v>
      </c>
      <c r="CO96" s="15">
        <v>0</v>
      </c>
      <c r="CP96" s="15">
        <v>117000</v>
      </c>
      <c r="CQ96" s="15">
        <v>236489.88</v>
      </c>
      <c r="CR96" s="16" t="str">
        <f t="shared" si="75"/>
        <v xml:space="preserve"> </v>
      </c>
      <c r="CS96" s="16">
        <f t="shared" si="76"/>
        <v>0.49473575782608542</v>
      </c>
      <c r="CT96" s="15">
        <v>105000</v>
      </c>
      <c r="CU96" s="15">
        <v>61422.91</v>
      </c>
      <c r="CV96" s="15">
        <v>42277.94</v>
      </c>
      <c r="CW96" s="30">
        <f t="shared" si="115"/>
        <v>0.58498009523809524</v>
      </c>
      <c r="CX96" s="30">
        <f t="shared" si="116"/>
        <v>1.4528359234153794</v>
      </c>
      <c r="CY96" s="15">
        <v>0</v>
      </c>
      <c r="CZ96" s="15">
        <v>0</v>
      </c>
      <c r="DA96" s="15">
        <v>0</v>
      </c>
      <c r="DB96" s="16" t="str">
        <f t="shared" si="97"/>
        <v xml:space="preserve"> </v>
      </c>
      <c r="DC96" s="16" t="str">
        <f t="shared" si="117"/>
        <v xml:space="preserve"> </v>
      </c>
      <c r="DD96" s="15">
        <v>101654</v>
      </c>
      <c r="DE96" s="15">
        <v>98420.65</v>
      </c>
      <c r="DF96" s="15">
        <v>18094122.690000001</v>
      </c>
      <c r="DG96" s="16">
        <f>IF(DE96&lt;=0," ",IF(DD96&lt;=0," ",IF(DE96/DD96*100&gt;200,"СВ.200",DE96/DD96)))</f>
        <v>0.96819259448718198</v>
      </c>
      <c r="DH96" s="16">
        <f t="shared" si="118"/>
        <v>5.4393712083312942E-3</v>
      </c>
      <c r="DI96" s="15">
        <v>0</v>
      </c>
      <c r="DJ96" s="15">
        <v>0</v>
      </c>
      <c r="DK96" s="16" t="str">
        <f>IF(DI96=0," ",IF(DI96/DJ96*100&gt;200,"св.200",DI96/DJ96))</f>
        <v xml:space="preserve"> </v>
      </c>
      <c r="DL96" s="15">
        <v>0</v>
      </c>
      <c r="DM96" s="15">
        <v>0</v>
      </c>
      <c r="DN96" s="15">
        <v>0</v>
      </c>
      <c r="DO96" s="16" t="str">
        <f t="shared" si="99"/>
        <v xml:space="preserve"> </v>
      </c>
      <c r="DP96" s="16" t="str">
        <f t="shared" si="120"/>
        <v xml:space="preserve"> </v>
      </c>
      <c r="DQ96" s="15">
        <v>1564936.37</v>
      </c>
      <c r="DR96" s="15">
        <v>564301.53</v>
      </c>
      <c r="DS96" s="15">
        <v>111154.63</v>
      </c>
      <c r="DT96" s="16">
        <f t="shared" si="100"/>
        <v>0.36059071845841245</v>
      </c>
      <c r="DU96" s="16" t="str">
        <f t="shared" si="165"/>
        <v>св.200</v>
      </c>
    </row>
    <row r="97" spans="1:125" s="39" customFormat="1" ht="15.75" customHeight="1" outlineLevel="1" x14ac:dyDescent="0.25">
      <c r="A97" s="11">
        <v>77</v>
      </c>
      <c r="B97" s="5" t="s">
        <v>54</v>
      </c>
      <c r="C97" s="17">
        <v>171517475.63999999</v>
      </c>
      <c r="D97" s="17">
        <v>125086816.63</v>
      </c>
      <c r="E97" s="17">
        <v>117993330.19</v>
      </c>
      <c r="F97" s="18">
        <f t="shared" si="82"/>
        <v>0.72929487892269451</v>
      </c>
      <c r="G97" s="18">
        <f t="shared" si="83"/>
        <v>1.0601176899455049</v>
      </c>
      <c r="H97" s="10">
        <v>161226979.53999999</v>
      </c>
      <c r="I97" s="14">
        <v>118347207.52</v>
      </c>
      <c r="J97" s="10">
        <v>92603914.099999994</v>
      </c>
      <c r="K97" s="18">
        <f t="shared" si="84"/>
        <v>0.73404096422111764</v>
      </c>
      <c r="L97" s="18">
        <f t="shared" si="85"/>
        <v>1.2779935780273892</v>
      </c>
      <c r="M97" s="23">
        <v>142174000</v>
      </c>
      <c r="N97" s="23">
        <v>110608198.70999999</v>
      </c>
      <c r="O97" s="56">
        <v>82912762.489999995</v>
      </c>
      <c r="P97" s="18">
        <f t="shared" si="86"/>
        <v>0.77797768023689273</v>
      </c>
      <c r="Q97" s="18">
        <f t="shared" si="87"/>
        <v>1.3340310392304238</v>
      </c>
      <c r="R97" s="23">
        <v>4798979.54</v>
      </c>
      <c r="S97" s="23">
        <v>3601943.67</v>
      </c>
      <c r="T97" s="56">
        <v>3353932.09</v>
      </c>
      <c r="U97" s="18">
        <f t="shared" si="88"/>
        <v>0.75056449813495141</v>
      </c>
      <c r="V97" s="18">
        <f t="shared" si="80"/>
        <v>1.0739465121370422</v>
      </c>
      <c r="W97" s="23">
        <v>254000</v>
      </c>
      <c r="X97" s="23">
        <v>-6245.5</v>
      </c>
      <c r="Y97" s="56">
        <v>253834.76</v>
      </c>
      <c r="Z97" s="18" t="str">
        <f t="shared" si="89"/>
        <v xml:space="preserve"> </v>
      </c>
      <c r="AA97" s="18">
        <f t="shared" si="102"/>
        <v>-2.4604589221744098E-2</v>
      </c>
      <c r="AB97" s="23">
        <v>4300000</v>
      </c>
      <c r="AC97" s="23">
        <v>925062.36</v>
      </c>
      <c r="AD97" s="56">
        <v>867589.74</v>
      </c>
      <c r="AE97" s="18">
        <f t="shared" si="90"/>
        <v>0.21513078139534883</v>
      </c>
      <c r="AF97" s="18">
        <f t="shared" si="73"/>
        <v>1.0662440060667384</v>
      </c>
      <c r="AG97" s="23">
        <v>9700000</v>
      </c>
      <c r="AH97" s="23">
        <v>3218248.28</v>
      </c>
      <c r="AI97" s="56">
        <v>5215795.0199999996</v>
      </c>
      <c r="AJ97" s="18">
        <f t="shared" si="91"/>
        <v>0.33177817319587627</v>
      </c>
      <c r="AK97" s="18">
        <f t="shared" si="103"/>
        <v>0.61701970028722486</v>
      </c>
      <c r="AL97" s="23">
        <v>0</v>
      </c>
      <c r="AM97" s="23">
        <v>0</v>
      </c>
      <c r="AN97" s="56"/>
      <c r="AO97" s="18" t="str">
        <f t="shared" si="138"/>
        <v xml:space="preserve"> </v>
      </c>
      <c r="AP97" s="18" t="str">
        <f t="shared" si="104"/>
        <v xml:space="preserve"> </v>
      </c>
      <c r="AQ97" s="6">
        <v>10290496.1</v>
      </c>
      <c r="AR97" s="6">
        <v>6739609.1099999994</v>
      </c>
      <c r="AS97" s="6">
        <v>25389416.090000004</v>
      </c>
      <c r="AT97" s="18">
        <f t="shared" si="92"/>
        <v>0.65493529607382095</v>
      </c>
      <c r="AU97" s="18">
        <f t="shared" si="122"/>
        <v>0.26544955134492021</v>
      </c>
      <c r="AV97" s="23">
        <v>6050000</v>
      </c>
      <c r="AW97" s="23">
        <v>4674300.5599999996</v>
      </c>
      <c r="AX97" s="56">
        <v>5345859.4800000004</v>
      </c>
      <c r="AY97" s="18">
        <f t="shared" si="93"/>
        <v>0.77261166280991733</v>
      </c>
      <c r="AZ97" s="18">
        <f t="shared" si="105"/>
        <v>0.87437774552203518</v>
      </c>
      <c r="BA97" s="23">
        <v>0</v>
      </c>
      <c r="BB97" s="23">
        <v>0</v>
      </c>
      <c r="BC97" s="56"/>
      <c r="BD97" s="18" t="str">
        <f t="shared" si="106"/>
        <v xml:space="preserve"> </v>
      </c>
      <c r="BE97" s="18" t="str">
        <f t="shared" si="107"/>
        <v xml:space="preserve"> </v>
      </c>
      <c r="BF97" s="23">
        <v>163000</v>
      </c>
      <c r="BG97" s="23">
        <v>76607.02</v>
      </c>
      <c r="BH97" s="56">
        <v>68462.8</v>
      </c>
      <c r="BI97" s="18">
        <f t="shared" si="77"/>
        <v>0.46998171779141107</v>
      </c>
      <c r="BJ97" s="18">
        <f t="shared" si="78"/>
        <v>1.1189583248128911</v>
      </c>
      <c r="BK97" s="23">
        <v>0</v>
      </c>
      <c r="BL97" s="23">
        <v>0</v>
      </c>
      <c r="BM97" s="56"/>
      <c r="BN97" s="18" t="str">
        <f t="shared" si="161"/>
        <v xml:space="preserve"> </v>
      </c>
      <c r="BO97" s="18" t="str">
        <f t="shared" si="108"/>
        <v xml:space="preserve"> </v>
      </c>
      <c r="BP97" s="23">
        <v>1800000</v>
      </c>
      <c r="BQ97" s="23">
        <v>1318703.22</v>
      </c>
      <c r="BR97" s="56">
        <v>1328858.8</v>
      </c>
      <c r="BS97" s="18">
        <f t="shared" si="94"/>
        <v>0.73261290000000001</v>
      </c>
      <c r="BT97" s="18">
        <f t="shared" si="95"/>
        <v>0.99235766809837123</v>
      </c>
      <c r="BU97" s="23">
        <v>421085.76</v>
      </c>
      <c r="BV97" s="23">
        <v>0</v>
      </c>
      <c r="BW97" s="56"/>
      <c r="BX97" s="18" t="str">
        <f t="shared" si="74"/>
        <v xml:space="preserve"> </v>
      </c>
      <c r="BY97" s="18" t="str">
        <f t="shared" si="109"/>
        <v xml:space="preserve"> </v>
      </c>
      <c r="BZ97" s="23">
        <v>0</v>
      </c>
      <c r="CA97" s="23">
        <v>0</v>
      </c>
      <c r="CB97" s="56"/>
      <c r="CC97" s="18" t="str">
        <f t="shared" si="96"/>
        <v xml:space="preserve"> </v>
      </c>
      <c r="CD97" s="18" t="str">
        <f>IF(CA97=0," ",IF(CA97/CB97*100&gt;200,"св.200",CA97/CB97))</f>
        <v xml:space="preserve"> </v>
      </c>
      <c r="CE97" s="17">
        <v>450000</v>
      </c>
      <c r="CF97" s="17">
        <v>342664.56</v>
      </c>
      <c r="CG97" s="17">
        <v>516734.38</v>
      </c>
      <c r="CH97" s="18">
        <f t="shared" si="111"/>
        <v>0.76147679999999995</v>
      </c>
      <c r="CI97" s="18">
        <f t="shared" si="112"/>
        <v>0.66313481986625311</v>
      </c>
      <c r="CJ97" s="23">
        <v>450000</v>
      </c>
      <c r="CK97" s="23">
        <v>342664.56</v>
      </c>
      <c r="CL97" s="56">
        <v>516734.38</v>
      </c>
      <c r="CM97" s="18">
        <f t="shared" si="113"/>
        <v>0.76147679999999995</v>
      </c>
      <c r="CN97" s="18">
        <f t="shared" si="114"/>
        <v>0.66313481986625311</v>
      </c>
      <c r="CO97" s="23">
        <v>0</v>
      </c>
      <c r="CP97" s="23">
        <v>0</v>
      </c>
      <c r="CQ97" s="56"/>
      <c r="CR97" s="18" t="str">
        <f t="shared" si="75"/>
        <v xml:space="preserve"> </v>
      </c>
      <c r="CS97" s="18" t="str">
        <f t="shared" si="76"/>
        <v xml:space="preserve"> </v>
      </c>
      <c r="CT97" s="23">
        <v>105000</v>
      </c>
      <c r="CU97" s="23">
        <v>61422.91</v>
      </c>
      <c r="CV97" s="56">
        <v>42277.94</v>
      </c>
      <c r="CW97" s="18">
        <f t="shared" si="115"/>
        <v>0.58498009523809524</v>
      </c>
      <c r="CX97" s="18">
        <f t="shared" si="116"/>
        <v>1.4528359234153794</v>
      </c>
      <c r="CY97" s="23">
        <v>0</v>
      </c>
      <c r="CZ97" s="23">
        <v>0</v>
      </c>
      <c r="DA97" s="56"/>
      <c r="DB97" s="18" t="str">
        <f t="shared" si="97"/>
        <v xml:space="preserve"> </v>
      </c>
      <c r="DC97" s="18" t="str">
        <f t="shared" si="117"/>
        <v xml:space="preserve"> </v>
      </c>
      <c r="DD97" s="23">
        <v>101654</v>
      </c>
      <c r="DE97" s="23">
        <v>66883.92</v>
      </c>
      <c r="DF97" s="56">
        <v>18087222.690000001</v>
      </c>
      <c r="DG97" s="18">
        <f>IF(DE97&lt;=0," ",IF(DF97&lt;=0," ",IF(DE97/DF97*100&gt;200,"СВ.200",DE97/DF97)))</f>
        <v>3.6978546207084928E-3</v>
      </c>
      <c r="DH97" s="18">
        <f t="shared" si="118"/>
        <v>3.6978546207084928E-3</v>
      </c>
      <c r="DI97" s="23">
        <v>0</v>
      </c>
      <c r="DJ97" s="56"/>
      <c r="DK97" s="18" t="str">
        <f t="shared" si="119"/>
        <v xml:space="preserve"> </v>
      </c>
      <c r="DL97" s="23">
        <v>0</v>
      </c>
      <c r="DM97" s="23">
        <v>0</v>
      </c>
      <c r="DN97" s="56"/>
      <c r="DO97" s="18" t="str">
        <f t="shared" si="99"/>
        <v xml:space="preserve"> </v>
      </c>
      <c r="DP97" s="18" t="str">
        <f t="shared" si="120"/>
        <v xml:space="preserve"> </v>
      </c>
      <c r="DQ97" s="23">
        <v>1199756.3400000001</v>
      </c>
      <c r="DR97" s="23">
        <v>199026.92</v>
      </c>
      <c r="DS97" s="56"/>
      <c r="DT97" s="18">
        <f t="shared" si="100"/>
        <v>0.16588945051959467</v>
      </c>
      <c r="DU97" s="18" t="str">
        <f t="shared" si="165"/>
        <v xml:space="preserve"> </v>
      </c>
    </row>
    <row r="98" spans="1:125" s="39" customFormat="1" ht="15.75" customHeight="1" outlineLevel="1" x14ac:dyDescent="0.25">
      <c r="A98" s="11">
        <f>A97+1</f>
        <v>78</v>
      </c>
      <c r="B98" s="5" t="s">
        <v>30</v>
      </c>
      <c r="C98" s="17">
        <v>3995823.37</v>
      </c>
      <c r="D98" s="17">
        <v>1807184.58</v>
      </c>
      <c r="E98" s="17">
        <v>2231743.06</v>
      </c>
      <c r="F98" s="18">
        <f t="shared" si="82"/>
        <v>0.4522683844256109</v>
      </c>
      <c r="G98" s="18">
        <f t="shared" si="83"/>
        <v>0.80976372790871365</v>
      </c>
      <c r="H98" s="10">
        <v>3678750</v>
      </c>
      <c r="I98" s="14">
        <v>1571971.4900000002</v>
      </c>
      <c r="J98" s="10">
        <v>1860171.0000000002</v>
      </c>
      <c r="K98" s="18">
        <f t="shared" si="84"/>
        <v>0.4273113122663949</v>
      </c>
      <c r="L98" s="18">
        <f t="shared" si="85"/>
        <v>0.84506827060522927</v>
      </c>
      <c r="M98" s="23">
        <v>738750</v>
      </c>
      <c r="N98" s="23">
        <v>530005.53</v>
      </c>
      <c r="O98" s="56">
        <v>517013.61</v>
      </c>
      <c r="P98" s="18">
        <f t="shared" si="86"/>
        <v>0.71743557360406096</v>
      </c>
      <c r="Q98" s="18">
        <f t="shared" si="87"/>
        <v>1.0251287775577127</v>
      </c>
      <c r="R98" s="23">
        <v>0</v>
      </c>
      <c r="S98" s="23">
        <v>0</v>
      </c>
      <c r="T98" s="56"/>
      <c r="U98" s="18" t="str">
        <f t="shared" si="88"/>
        <v xml:space="preserve"> </v>
      </c>
      <c r="V98" s="18" t="str">
        <f t="shared" ref="V98:V100" si="173">IF(S98=0," ",IF(S98/T98*100&gt;200,"св.200",S98/T98))</f>
        <v xml:space="preserve"> </v>
      </c>
      <c r="W98" s="23">
        <v>0</v>
      </c>
      <c r="X98" s="23">
        <v>99858.3</v>
      </c>
      <c r="Y98" s="56">
        <v>-78</v>
      </c>
      <c r="Z98" s="18" t="str">
        <f t="shared" si="89"/>
        <v xml:space="preserve"> </v>
      </c>
      <c r="AA98" s="18">
        <f t="shared" si="102"/>
        <v>-1280.2346153846154</v>
      </c>
      <c r="AB98" s="23">
        <v>380000</v>
      </c>
      <c r="AC98" s="23">
        <v>185460.78</v>
      </c>
      <c r="AD98" s="56">
        <v>77493.03</v>
      </c>
      <c r="AE98" s="18">
        <f t="shared" si="90"/>
        <v>0.48805468421052633</v>
      </c>
      <c r="AF98" s="18" t="str">
        <f t="shared" si="73"/>
        <v>св.200</v>
      </c>
      <c r="AG98" s="23">
        <v>2550000</v>
      </c>
      <c r="AH98" s="23">
        <v>739956.88</v>
      </c>
      <c r="AI98" s="56">
        <v>1258942.3600000001</v>
      </c>
      <c r="AJ98" s="18">
        <f t="shared" si="91"/>
        <v>0.29017916862745097</v>
      </c>
      <c r="AK98" s="18">
        <f t="shared" si="103"/>
        <v>0.58776072956985892</v>
      </c>
      <c r="AL98" s="23">
        <v>10000</v>
      </c>
      <c r="AM98" s="23">
        <v>16690</v>
      </c>
      <c r="AN98" s="56">
        <v>6800</v>
      </c>
      <c r="AO98" s="18">
        <f t="shared" si="138"/>
        <v>1.669</v>
      </c>
      <c r="AP98" s="18" t="str">
        <f t="shared" si="104"/>
        <v>св.200</v>
      </c>
      <c r="AQ98" s="6">
        <v>317073.37</v>
      </c>
      <c r="AR98" s="6">
        <v>235213.09000000003</v>
      </c>
      <c r="AS98" s="6">
        <v>371572.06</v>
      </c>
      <c r="AT98" s="18">
        <f t="shared" si="92"/>
        <v>0.74182543302201642</v>
      </c>
      <c r="AU98" s="18">
        <f t="shared" si="122"/>
        <v>0.63302146560750561</v>
      </c>
      <c r="AV98" s="23">
        <v>175000</v>
      </c>
      <c r="AW98" s="23">
        <v>118173.14</v>
      </c>
      <c r="AX98" s="56">
        <v>159853.57999999999</v>
      </c>
      <c r="AY98" s="18">
        <f t="shared" si="93"/>
        <v>0.67527508571428574</v>
      </c>
      <c r="AZ98" s="18">
        <f t="shared" si="105"/>
        <v>0.73925863906207179</v>
      </c>
      <c r="BA98" s="23">
        <v>0</v>
      </c>
      <c r="BB98" s="23">
        <v>0</v>
      </c>
      <c r="BC98" s="56"/>
      <c r="BD98" s="18" t="str">
        <f t="shared" si="106"/>
        <v xml:space="preserve"> </v>
      </c>
      <c r="BE98" s="18" t="str">
        <f t="shared" si="107"/>
        <v xml:space="preserve"> </v>
      </c>
      <c r="BF98" s="23">
        <v>75384</v>
      </c>
      <c r="BG98" s="23">
        <v>50256</v>
      </c>
      <c r="BH98" s="56">
        <v>62820</v>
      </c>
      <c r="BI98" s="18">
        <f t="shared" si="77"/>
        <v>0.66666666666666663</v>
      </c>
      <c r="BJ98" s="18">
        <f t="shared" si="78"/>
        <v>0.8</v>
      </c>
      <c r="BK98" s="23">
        <v>0</v>
      </c>
      <c r="BL98" s="23">
        <v>0</v>
      </c>
      <c r="BM98" s="56"/>
      <c r="BN98" s="18" t="str">
        <f t="shared" si="161"/>
        <v xml:space="preserve"> </v>
      </c>
      <c r="BO98" s="18" t="str">
        <f t="shared" si="108"/>
        <v xml:space="preserve"> </v>
      </c>
      <c r="BP98" s="23">
        <v>0</v>
      </c>
      <c r="BQ98" s="23">
        <v>0</v>
      </c>
      <c r="BR98" s="56"/>
      <c r="BS98" s="18" t="str">
        <f t="shared" si="94"/>
        <v xml:space="preserve"> </v>
      </c>
      <c r="BT98" s="18" t="str">
        <f t="shared" si="95"/>
        <v xml:space="preserve"> </v>
      </c>
      <c r="BU98" s="23">
        <v>0</v>
      </c>
      <c r="BV98" s="23">
        <v>0</v>
      </c>
      <c r="BW98" s="56"/>
      <c r="BX98" s="18" t="str">
        <f t="shared" si="74"/>
        <v xml:space="preserve"> </v>
      </c>
      <c r="BY98" s="18" t="str">
        <f t="shared" si="109"/>
        <v xml:space="preserve"> </v>
      </c>
      <c r="BZ98" s="23">
        <v>0</v>
      </c>
      <c r="CA98" s="23">
        <v>0</v>
      </c>
      <c r="CB98" s="56"/>
      <c r="CC98" s="18" t="str">
        <f t="shared" si="96"/>
        <v xml:space="preserve"> </v>
      </c>
      <c r="CD98" s="18" t="str">
        <f t="shared" si="110"/>
        <v xml:space="preserve"> </v>
      </c>
      <c r="CE98" s="17">
        <v>0</v>
      </c>
      <c r="CF98" s="17">
        <v>0</v>
      </c>
      <c r="CG98" s="17">
        <v>124068.48</v>
      </c>
      <c r="CH98" s="18" t="str">
        <f t="shared" si="111"/>
        <v xml:space="preserve"> </v>
      </c>
      <c r="CI98" s="18">
        <f t="shared" si="112"/>
        <v>0</v>
      </c>
      <c r="CJ98" s="23">
        <v>0</v>
      </c>
      <c r="CK98" s="23">
        <v>0</v>
      </c>
      <c r="CL98" s="56"/>
      <c r="CM98" s="18" t="str">
        <f t="shared" si="113"/>
        <v xml:space="preserve"> </v>
      </c>
      <c r="CN98" s="18" t="str">
        <f t="shared" si="114"/>
        <v xml:space="preserve"> </v>
      </c>
      <c r="CO98" s="23">
        <v>0</v>
      </c>
      <c r="CP98" s="23">
        <v>0</v>
      </c>
      <c r="CQ98" s="56">
        <v>124068.48</v>
      </c>
      <c r="CR98" s="18" t="str">
        <f t="shared" si="75"/>
        <v xml:space="preserve"> </v>
      </c>
      <c r="CS98" s="18">
        <f t="shared" si="76"/>
        <v>0</v>
      </c>
      <c r="CT98" s="23">
        <v>0</v>
      </c>
      <c r="CU98" s="23">
        <v>0</v>
      </c>
      <c r="CV98" s="56"/>
      <c r="CW98" s="18" t="str">
        <f t="shared" si="115"/>
        <v xml:space="preserve"> </v>
      </c>
      <c r="CX98" s="18" t="str">
        <f t="shared" si="116"/>
        <v xml:space="preserve"> </v>
      </c>
      <c r="CY98" s="23">
        <v>0</v>
      </c>
      <c r="CZ98" s="23">
        <v>0</v>
      </c>
      <c r="DA98" s="56"/>
      <c r="DB98" s="18" t="str">
        <f t="shared" si="97"/>
        <v xml:space="preserve"> </v>
      </c>
      <c r="DC98" s="18" t="str">
        <f t="shared" si="117"/>
        <v xml:space="preserve"> </v>
      </c>
      <c r="DD98" s="23">
        <v>0</v>
      </c>
      <c r="DE98" s="23">
        <v>0</v>
      </c>
      <c r="DF98" s="56"/>
      <c r="DG98" s="18" t="str">
        <f t="shared" si="98"/>
        <v xml:space="preserve"> </v>
      </c>
      <c r="DH98" s="18" t="str">
        <f t="shared" si="118"/>
        <v xml:space="preserve"> </v>
      </c>
      <c r="DI98" s="23">
        <v>0</v>
      </c>
      <c r="DJ98" s="56"/>
      <c r="DK98" s="18" t="str">
        <f t="shared" si="119"/>
        <v xml:space="preserve"> </v>
      </c>
      <c r="DL98" s="23">
        <v>0</v>
      </c>
      <c r="DM98" s="23">
        <v>0</v>
      </c>
      <c r="DN98" s="56"/>
      <c r="DO98" s="18" t="str">
        <f t="shared" si="99"/>
        <v xml:space="preserve"> </v>
      </c>
      <c r="DP98" s="18" t="str">
        <f t="shared" si="120"/>
        <v xml:space="preserve"> </v>
      </c>
      <c r="DQ98" s="23">
        <v>66689.37</v>
      </c>
      <c r="DR98" s="23">
        <v>66783.95</v>
      </c>
      <c r="DS98" s="56">
        <v>24830</v>
      </c>
      <c r="DT98" s="18">
        <f t="shared" si="100"/>
        <v>1.0014182170261918</v>
      </c>
      <c r="DU98" s="18" t="str">
        <f t="shared" si="165"/>
        <v>св.200</v>
      </c>
    </row>
    <row r="99" spans="1:125" s="39" customFormat="1" ht="15.75" customHeight="1" outlineLevel="1" x14ac:dyDescent="0.25">
      <c r="A99" s="11">
        <f t="shared" ref="A99:A100" si="174">A98+1</f>
        <v>79</v>
      </c>
      <c r="B99" s="5" t="s">
        <v>44</v>
      </c>
      <c r="C99" s="17">
        <v>4013865</v>
      </c>
      <c r="D99" s="17">
        <v>2127077.5299999998</v>
      </c>
      <c r="E99" s="17">
        <v>2726782.5599999996</v>
      </c>
      <c r="F99" s="18">
        <f t="shared" si="82"/>
        <v>0.52993250395815494</v>
      </c>
      <c r="G99" s="18">
        <f t="shared" si="83"/>
        <v>0.78006862784101128</v>
      </c>
      <c r="H99" s="10">
        <v>3669050</v>
      </c>
      <c r="I99" s="14">
        <v>1622371.46</v>
      </c>
      <c r="J99" s="10">
        <v>2509331.2199999997</v>
      </c>
      <c r="K99" s="18">
        <f t="shared" si="84"/>
        <v>0.44217752824300566</v>
      </c>
      <c r="L99" s="18">
        <f t="shared" si="85"/>
        <v>0.64653539838395668</v>
      </c>
      <c r="M99" s="23">
        <v>961250</v>
      </c>
      <c r="N99" s="23">
        <v>714039.17</v>
      </c>
      <c r="O99" s="56">
        <v>660984.76</v>
      </c>
      <c r="P99" s="18">
        <f t="shared" si="86"/>
        <v>0.74282358387516256</v>
      </c>
      <c r="Q99" s="18">
        <f t="shared" si="87"/>
        <v>1.0802657083954554</v>
      </c>
      <c r="R99" s="23">
        <v>0</v>
      </c>
      <c r="S99" s="23">
        <v>0</v>
      </c>
      <c r="T99" s="56"/>
      <c r="U99" s="18" t="str">
        <f t="shared" si="88"/>
        <v xml:space="preserve"> </v>
      </c>
      <c r="V99" s="18" t="str">
        <f t="shared" si="173"/>
        <v xml:space="preserve"> </v>
      </c>
      <c r="W99" s="23">
        <v>264000</v>
      </c>
      <c r="X99" s="23">
        <v>134886.6</v>
      </c>
      <c r="Y99" s="56">
        <v>261670</v>
      </c>
      <c r="Z99" s="18">
        <f t="shared" si="89"/>
        <v>0.51093409090909092</v>
      </c>
      <c r="AA99" s="18">
        <f t="shared" si="102"/>
        <v>0.5154836244124279</v>
      </c>
      <c r="AB99" s="23">
        <v>155000</v>
      </c>
      <c r="AC99" s="23">
        <v>75691.47</v>
      </c>
      <c r="AD99" s="56">
        <v>69476.34</v>
      </c>
      <c r="AE99" s="18">
        <f t="shared" si="90"/>
        <v>0.48833206451612904</v>
      </c>
      <c r="AF99" s="18">
        <f t="shared" si="73"/>
        <v>1.0894567848565426</v>
      </c>
      <c r="AG99" s="23">
        <v>2280000</v>
      </c>
      <c r="AH99" s="23">
        <v>693204.22</v>
      </c>
      <c r="AI99" s="56">
        <v>1514880.12</v>
      </c>
      <c r="AJ99" s="18">
        <f t="shared" si="91"/>
        <v>0.30403693859649122</v>
      </c>
      <c r="AK99" s="18">
        <f t="shared" si="103"/>
        <v>0.45759675029599034</v>
      </c>
      <c r="AL99" s="23">
        <v>8800</v>
      </c>
      <c r="AM99" s="23">
        <v>4550</v>
      </c>
      <c r="AN99" s="56">
        <v>2320</v>
      </c>
      <c r="AO99" s="18">
        <f t="shared" si="138"/>
        <v>0.51704545454545459</v>
      </c>
      <c r="AP99" s="18">
        <f t="shared" si="104"/>
        <v>1.9612068965517242</v>
      </c>
      <c r="AQ99" s="6">
        <v>344815</v>
      </c>
      <c r="AR99" s="6">
        <v>504706.07</v>
      </c>
      <c r="AS99" s="6">
        <v>217451.34</v>
      </c>
      <c r="AT99" s="18">
        <f t="shared" si="92"/>
        <v>1.4637010280875251</v>
      </c>
      <c r="AU99" s="18" t="str">
        <f t="shared" si="122"/>
        <v>св.200</v>
      </c>
      <c r="AV99" s="23">
        <v>175000</v>
      </c>
      <c r="AW99" s="23">
        <v>85690.5</v>
      </c>
      <c r="AX99" s="56">
        <v>85112.93</v>
      </c>
      <c r="AY99" s="18">
        <f t="shared" si="93"/>
        <v>0.48965999999999998</v>
      </c>
      <c r="AZ99" s="18">
        <f t="shared" si="105"/>
        <v>1.0067859254757181</v>
      </c>
      <c r="BA99" s="23">
        <v>15600</v>
      </c>
      <c r="BB99" s="23">
        <v>147.16999999999999</v>
      </c>
      <c r="BC99" s="56">
        <v>10472.23</v>
      </c>
      <c r="BD99" s="18">
        <f t="shared" si="106"/>
        <v>9.4339743589743584E-3</v>
      </c>
      <c r="BE99" s="18">
        <f t="shared" si="107"/>
        <v>1.4053358262757788E-2</v>
      </c>
      <c r="BF99" s="23">
        <v>19300</v>
      </c>
      <c r="BG99" s="23">
        <v>0</v>
      </c>
      <c r="BH99" s="56">
        <v>26763.33</v>
      </c>
      <c r="BI99" s="18" t="str">
        <f t="shared" si="77"/>
        <v xml:space="preserve"> </v>
      </c>
      <c r="BJ99" s="18">
        <f t="shared" si="78"/>
        <v>0</v>
      </c>
      <c r="BK99" s="23">
        <v>0</v>
      </c>
      <c r="BL99" s="23">
        <v>0</v>
      </c>
      <c r="BM99" s="56"/>
      <c r="BN99" s="18" t="str">
        <f t="shared" si="161"/>
        <v xml:space="preserve"> </v>
      </c>
      <c r="BO99" s="18" t="str">
        <f t="shared" si="108"/>
        <v xml:space="preserve"> </v>
      </c>
      <c r="BP99" s="23">
        <v>0</v>
      </c>
      <c r="BQ99" s="23">
        <v>0</v>
      </c>
      <c r="BR99" s="56"/>
      <c r="BS99" s="18" t="str">
        <f t="shared" si="94"/>
        <v xml:space="preserve"> </v>
      </c>
      <c r="BT99" s="18" t="str">
        <f>IF(BQ99&lt;=0," ",IF(BQ99/BR99*100&gt;200,"св.200",BQ99/BR99))</f>
        <v xml:space="preserve"> </v>
      </c>
      <c r="BU99" s="23">
        <v>0</v>
      </c>
      <c r="BV99" s="23">
        <v>0</v>
      </c>
      <c r="BW99" s="56">
        <v>1878.22</v>
      </c>
      <c r="BX99" s="18" t="str">
        <f t="shared" si="74"/>
        <v xml:space="preserve"> </v>
      </c>
      <c r="BY99" s="18">
        <f t="shared" si="109"/>
        <v>0</v>
      </c>
      <c r="BZ99" s="23">
        <v>0</v>
      </c>
      <c r="CA99" s="23">
        <v>135416.67000000001</v>
      </c>
      <c r="CB99" s="56"/>
      <c r="CC99" s="18" t="str">
        <f t="shared" si="96"/>
        <v xml:space="preserve"> </v>
      </c>
      <c r="CD99" s="18" t="str">
        <f t="shared" si="110"/>
        <v xml:space="preserve"> </v>
      </c>
      <c r="CE99" s="17">
        <v>0</v>
      </c>
      <c r="CF99" s="17">
        <v>117000</v>
      </c>
      <c r="CG99" s="17"/>
      <c r="CH99" s="18" t="str">
        <f t="shared" si="111"/>
        <v xml:space="preserve"> </v>
      </c>
      <c r="CI99" s="18" t="str">
        <f t="shared" si="112"/>
        <v xml:space="preserve"> </v>
      </c>
      <c r="CJ99" s="23">
        <v>0</v>
      </c>
      <c r="CK99" s="23">
        <v>0</v>
      </c>
      <c r="CL99" s="56"/>
      <c r="CM99" s="18" t="str">
        <f t="shared" si="113"/>
        <v xml:space="preserve"> </v>
      </c>
      <c r="CN99" s="18" t="str">
        <f t="shared" si="114"/>
        <v xml:space="preserve"> </v>
      </c>
      <c r="CO99" s="23">
        <v>0</v>
      </c>
      <c r="CP99" s="23">
        <v>117000</v>
      </c>
      <c r="CQ99" s="56"/>
      <c r="CR99" s="18" t="str">
        <f t="shared" si="75"/>
        <v xml:space="preserve"> </v>
      </c>
      <c r="CS99" s="18" t="str">
        <f t="shared" si="76"/>
        <v xml:space="preserve"> </v>
      </c>
      <c r="CT99" s="23">
        <v>0</v>
      </c>
      <c r="CU99" s="23">
        <v>0</v>
      </c>
      <c r="CV99" s="56"/>
      <c r="CW99" s="18" t="str">
        <f t="shared" si="115"/>
        <v xml:space="preserve"> </v>
      </c>
      <c r="CX99" s="18" t="str">
        <f t="shared" si="116"/>
        <v xml:space="preserve"> </v>
      </c>
      <c r="CY99" s="23">
        <v>0</v>
      </c>
      <c r="CZ99" s="23">
        <v>0</v>
      </c>
      <c r="DA99" s="56"/>
      <c r="DB99" s="18" t="str">
        <f t="shared" si="97"/>
        <v xml:space="preserve"> </v>
      </c>
      <c r="DC99" s="18" t="str">
        <f t="shared" si="117"/>
        <v xml:space="preserve"> </v>
      </c>
      <c r="DD99" s="23">
        <v>0</v>
      </c>
      <c r="DE99" s="23">
        <v>31536.73</v>
      </c>
      <c r="DF99" s="56">
        <v>6900</v>
      </c>
      <c r="DG99" s="18" t="str">
        <f t="shared" si="98"/>
        <v xml:space="preserve"> </v>
      </c>
      <c r="DH99" s="18" t="str">
        <f t="shared" si="118"/>
        <v>св.200</v>
      </c>
      <c r="DI99" s="23">
        <v>0</v>
      </c>
      <c r="DJ99" s="56"/>
      <c r="DK99" s="18" t="str">
        <f t="shared" ref="DK99:DK103" si="175">IF(DI99=0," ",IF(DI99/DJ99*100&gt;200,"св.200",DI99/DJ99))</f>
        <v xml:space="preserve"> </v>
      </c>
      <c r="DL99" s="23">
        <v>0</v>
      </c>
      <c r="DM99" s="23">
        <v>0</v>
      </c>
      <c r="DN99" s="56"/>
      <c r="DO99" s="18" t="str">
        <f t="shared" si="99"/>
        <v xml:space="preserve"> </v>
      </c>
      <c r="DP99" s="18" t="str">
        <f t="shared" si="120"/>
        <v xml:space="preserve"> </v>
      </c>
      <c r="DQ99" s="23">
        <v>134915</v>
      </c>
      <c r="DR99" s="23">
        <v>134915</v>
      </c>
      <c r="DS99" s="56">
        <v>86324.63</v>
      </c>
      <c r="DT99" s="18">
        <f t="shared" si="100"/>
        <v>1</v>
      </c>
      <c r="DU99" s="18">
        <f t="shared" si="165"/>
        <v>1.5628795628779411</v>
      </c>
    </row>
    <row r="100" spans="1:125" s="39" customFormat="1" ht="15.75" customHeight="1" outlineLevel="1" x14ac:dyDescent="0.25">
      <c r="A100" s="11">
        <f t="shared" si="174"/>
        <v>80</v>
      </c>
      <c r="B100" s="5" t="s">
        <v>102</v>
      </c>
      <c r="C100" s="17">
        <v>1858025.66</v>
      </c>
      <c r="D100" s="17">
        <v>651593.30000000005</v>
      </c>
      <c r="E100" s="17">
        <v>904209.56</v>
      </c>
      <c r="F100" s="18">
        <f t="shared" si="82"/>
        <v>0.35069122780575596</v>
      </c>
      <c r="G100" s="18">
        <f t="shared" si="83"/>
        <v>0.72062199828986551</v>
      </c>
      <c r="H100" s="10">
        <v>1556950</v>
      </c>
      <c r="I100" s="14">
        <v>351532.22</v>
      </c>
      <c r="J100" s="10">
        <v>717873.3</v>
      </c>
      <c r="K100" s="18">
        <f t="shared" si="84"/>
        <v>0.22578260059732166</v>
      </c>
      <c r="L100" s="18">
        <f t="shared" si="85"/>
        <v>0.48968560329517752</v>
      </c>
      <c r="M100" s="23">
        <v>186950</v>
      </c>
      <c r="N100" s="23">
        <v>88263.85</v>
      </c>
      <c r="O100" s="56">
        <v>123891.13</v>
      </c>
      <c r="P100" s="18">
        <f t="shared" si="86"/>
        <v>0.47212543460818401</v>
      </c>
      <c r="Q100" s="18">
        <f t="shared" si="87"/>
        <v>0.71243074463845801</v>
      </c>
      <c r="R100" s="23">
        <v>0</v>
      </c>
      <c r="S100" s="23">
        <v>0</v>
      </c>
      <c r="T100" s="56"/>
      <c r="U100" s="18" t="str">
        <f t="shared" si="88"/>
        <v xml:space="preserve"> </v>
      </c>
      <c r="V100" s="18" t="str">
        <f t="shared" si="173"/>
        <v xml:space="preserve"> </v>
      </c>
      <c r="W100" s="23">
        <v>0</v>
      </c>
      <c r="X100" s="23">
        <v>497.4</v>
      </c>
      <c r="Y100" s="56">
        <v>0.01</v>
      </c>
      <c r="Z100" s="18" t="str">
        <f t="shared" si="89"/>
        <v xml:space="preserve"> </v>
      </c>
      <c r="AA100" s="18" t="str">
        <f t="shared" si="102"/>
        <v>св.200</v>
      </c>
      <c r="AB100" s="23">
        <v>140000</v>
      </c>
      <c r="AC100" s="23">
        <v>23460.17</v>
      </c>
      <c r="AD100" s="56">
        <v>39800.160000000003</v>
      </c>
      <c r="AE100" s="18">
        <f t="shared" si="90"/>
        <v>0.16757264285714285</v>
      </c>
      <c r="AF100" s="18">
        <f t="shared" si="73"/>
        <v>0.58944913789291287</v>
      </c>
      <c r="AG100" s="23">
        <v>1225000</v>
      </c>
      <c r="AH100" s="23">
        <v>237710.8</v>
      </c>
      <c r="AI100" s="56">
        <v>548782</v>
      </c>
      <c r="AJ100" s="18">
        <f t="shared" si="91"/>
        <v>0.19404963265306122</v>
      </c>
      <c r="AK100" s="18">
        <f t="shared" si="103"/>
        <v>0.43316070862382511</v>
      </c>
      <c r="AL100" s="23">
        <v>5000</v>
      </c>
      <c r="AM100" s="23">
        <v>1600</v>
      </c>
      <c r="AN100" s="56">
        <v>5400</v>
      </c>
      <c r="AO100" s="18">
        <f t="shared" si="138"/>
        <v>0.32</v>
      </c>
      <c r="AP100" s="18">
        <f t="shared" si="104"/>
        <v>0.29629629629629628</v>
      </c>
      <c r="AQ100" s="6">
        <v>301075.66000000003</v>
      </c>
      <c r="AR100" s="6">
        <v>300061.08</v>
      </c>
      <c r="AS100" s="6">
        <v>186336.26</v>
      </c>
      <c r="AT100" s="18">
        <f t="shared" si="92"/>
        <v>0.99663014937839867</v>
      </c>
      <c r="AU100" s="18">
        <f t="shared" si="122"/>
        <v>1.6103203960410066</v>
      </c>
      <c r="AV100" s="23">
        <v>137500</v>
      </c>
      <c r="AW100" s="23">
        <v>113060.99</v>
      </c>
      <c r="AX100" s="56">
        <v>73914.86</v>
      </c>
      <c r="AY100" s="18">
        <f t="shared" si="93"/>
        <v>0.82226174545454545</v>
      </c>
      <c r="AZ100" s="18">
        <f t="shared" si="105"/>
        <v>1.529611095793187</v>
      </c>
      <c r="BA100" s="23">
        <v>0</v>
      </c>
      <c r="BB100" s="23">
        <v>23424.43</v>
      </c>
      <c r="BC100" s="56"/>
      <c r="BD100" s="18" t="str">
        <f t="shared" si="106"/>
        <v xml:space="preserve"> </v>
      </c>
      <c r="BE100" s="18" t="str">
        <f t="shared" si="107"/>
        <v xml:space="preserve"> </v>
      </c>
      <c r="BF100" s="23">
        <v>0</v>
      </c>
      <c r="BG100" s="23">
        <v>0</v>
      </c>
      <c r="BH100" s="56"/>
      <c r="BI100" s="18" t="str">
        <f t="shared" si="77"/>
        <v xml:space="preserve"> </v>
      </c>
      <c r="BJ100" s="18" t="str">
        <f>IF(BG100=0," ",IF(BG100/BH100*100&gt;200,"св.200",BG100/BH100))</f>
        <v xml:space="preserve"> </v>
      </c>
      <c r="BK100" s="23">
        <v>0</v>
      </c>
      <c r="BL100" s="23">
        <v>0</v>
      </c>
      <c r="BM100" s="56"/>
      <c r="BN100" s="18" t="str">
        <f t="shared" si="161"/>
        <v xml:space="preserve"> </v>
      </c>
      <c r="BO100" s="18" t="str">
        <f t="shared" si="108"/>
        <v xml:space="preserve"> </v>
      </c>
      <c r="BP100" s="23">
        <v>0</v>
      </c>
      <c r="BQ100" s="23">
        <v>0</v>
      </c>
      <c r="BR100" s="56"/>
      <c r="BS100" s="18" t="str">
        <f t="shared" si="94"/>
        <v xml:space="preserve"> </v>
      </c>
      <c r="BT100" s="18" t="str">
        <f t="shared" si="95"/>
        <v xml:space="preserve"> </v>
      </c>
      <c r="BU100" s="23">
        <v>0</v>
      </c>
      <c r="BV100" s="23">
        <v>0</v>
      </c>
      <c r="BW100" s="56"/>
      <c r="BX100" s="18" t="str">
        <f t="shared" si="74"/>
        <v xml:space="preserve"> </v>
      </c>
      <c r="BY100" s="18" t="str">
        <f t="shared" si="109"/>
        <v xml:space="preserve"> </v>
      </c>
      <c r="BZ100" s="23">
        <v>0</v>
      </c>
      <c r="CA100" s="23">
        <v>0</v>
      </c>
      <c r="CB100" s="56"/>
      <c r="CC100" s="18" t="str">
        <f t="shared" si="96"/>
        <v xml:space="preserve"> </v>
      </c>
      <c r="CD100" s="18" t="str">
        <f t="shared" si="110"/>
        <v xml:space="preserve"> </v>
      </c>
      <c r="CE100" s="17">
        <v>0</v>
      </c>
      <c r="CF100" s="17">
        <v>0</v>
      </c>
      <c r="CG100" s="17">
        <v>112421.4</v>
      </c>
      <c r="CH100" s="18" t="str">
        <f t="shared" si="111"/>
        <v xml:space="preserve"> </v>
      </c>
      <c r="CI100" s="18">
        <f t="shared" si="112"/>
        <v>0</v>
      </c>
      <c r="CJ100" s="23">
        <v>0</v>
      </c>
      <c r="CK100" s="23">
        <v>0</v>
      </c>
      <c r="CL100" s="56"/>
      <c r="CM100" s="18" t="str">
        <f t="shared" si="113"/>
        <v xml:space="preserve"> </v>
      </c>
      <c r="CN100" s="18" t="str">
        <f t="shared" si="114"/>
        <v xml:space="preserve"> </v>
      </c>
      <c r="CO100" s="23">
        <v>0</v>
      </c>
      <c r="CP100" s="23">
        <v>0</v>
      </c>
      <c r="CQ100" s="56">
        <v>112421.4</v>
      </c>
      <c r="CR100" s="18" t="str">
        <f t="shared" si="75"/>
        <v xml:space="preserve"> </v>
      </c>
      <c r="CS100" s="18">
        <f t="shared" si="76"/>
        <v>0</v>
      </c>
      <c r="CT100" s="23">
        <v>0</v>
      </c>
      <c r="CU100" s="23">
        <v>0</v>
      </c>
      <c r="CV100" s="56"/>
      <c r="CW100" s="18" t="str">
        <f t="shared" si="115"/>
        <v xml:space="preserve"> </v>
      </c>
      <c r="CX100" s="18" t="str">
        <f t="shared" si="116"/>
        <v xml:space="preserve"> </v>
      </c>
      <c r="CY100" s="23">
        <v>0</v>
      </c>
      <c r="CZ100" s="23">
        <v>0</v>
      </c>
      <c r="DA100" s="56"/>
      <c r="DB100" s="18" t="str">
        <f t="shared" si="97"/>
        <v xml:space="preserve"> </v>
      </c>
      <c r="DC100" s="18" t="str">
        <f t="shared" si="117"/>
        <v xml:space="preserve"> </v>
      </c>
      <c r="DD100" s="23">
        <v>0</v>
      </c>
      <c r="DE100" s="23">
        <v>0</v>
      </c>
      <c r="DF100" s="56"/>
      <c r="DG100" s="18" t="str">
        <f t="shared" si="98"/>
        <v xml:space="preserve"> </v>
      </c>
      <c r="DH100" s="18" t="str">
        <f t="shared" si="118"/>
        <v xml:space="preserve"> </v>
      </c>
      <c r="DI100" s="23">
        <v>0</v>
      </c>
      <c r="DJ100" s="56"/>
      <c r="DK100" s="18" t="str">
        <f t="shared" si="175"/>
        <v xml:space="preserve"> </v>
      </c>
      <c r="DL100" s="23">
        <v>0</v>
      </c>
      <c r="DM100" s="23">
        <v>0</v>
      </c>
      <c r="DN100" s="56"/>
      <c r="DO100" s="18" t="str">
        <f t="shared" si="99"/>
        <v xml:space="preserve"> </v>
      </c>
      <c r="DP100" s="18" t="str">
        <f t="shared" si="120"/>
        <v xml:space="preserve"> </v>
      </c>
      <c r="DQ100" s="23">
        <v>163575.66</v>
      </c>
      <c r="DR100" s="23">
        <v>163575.66</v>
      </c>
      <c r="DS100" s="56"/>
      <c r="DT100" s="18">
        <f t="shared" si="100"/>
        <v>1</v>
      </c>
      <c r="DU100" s="18" t="str">
        <f t="shared" si="165"/>
        <v xml:space="preserve"> </v>
      </c>
    </row>
    <row r="101" spans="1:125" s="38" customFormat="1" ht="32.1" customHeight="1" x14ac:dyDescent="0.25">
      <c r="A101" s="12"/>
      <c r="B101" s="4" t="s">
        <v>136</v>
      </c>
      <c r="C101" s="20">
        <v>38481194.340000004</v>
      </c>
      <c r="D101" s="20">
        <v>25673638.080000002</v>
      </c>
      <c r="E101" s="20">
        <v>22993022.420000002</v>
      </c>
      <c r="F101" s="16">
        <f t="shared" si="82"/>
        <v>0.66717362910207423</v>
      </c>
      <c r="G101" s="16">
        <f t="shared" si="83"/>
        <v>1.1165838753616106</v>
      </c>
      <c r="H101" s="15">
        <v>34741350</v>
      </c>
      <c r="I101" s="29">
        <v>23165121.780000001</v>
      </c>
      <c r="J101" s="15">
        <v>21308931.370000001</v>
      </c>
      <c r="K101" s="16">
        <f t="shared" si="84"/>
        <v>0.66678818698755238</v>
      </c>
      <c r="L101" s="16">
        <f t="shared" si="85"/>
        <v>1.0871085639054268</v>
      </c>
      <c r="M101" s="15">
        <v>27249950</v>
      </c>
      <c r="N101" s="15">
        <v>20128150.43</v>
      </c>
      <c r="O101" s="15">
        <v>17842343.940000001</v>
      </c>
      <c r="P101" s="16">
        <f t="shared" si="86"/>
        <v>0.7386490775212432</v>
      </c>
      <c r="Q101" s="16">
        <f t="shared" si="87"/>
        <v>1.1281113343452338</v>
      </c>
      <c r="R101" s="15">
        <v>1556100</v>
      </c>
      <c r="S101" s="15">
        <v>1169801.19</v>
      </c>
      <c r="T101" s="15">
        <v>1142701.07</v>
      </c>
      <c r="U101" s="16">
        <f t="shared" si="88"/>
        <v>0.751751937536148</v>
      </c>
      <c r="V101" s="16">
        <f t="shared" si="80"/>
        <v>1.0237158437245533</v>
      </c>
      <c r="W101" s="15">
        <v>66300</v>
      </c>
      <c r="X101" s="15">
        <v>103346.37</v>
      </c>
      <c r="Y101" s="15">
        <v>52515.369999999995</v>
      </c>
      <c r="Z101" s="16">
        <f t="shared" si="89"/>
        <v>1.5587687782805428</v>
      </c>
      <c r="AA101" s="16">
        <f t="shared" si="102"/>
        <v>1.967926151905623</v>
      </c>
      <c r="AB101" s="15">
        <v>679000</v>
      </c>
      <c r="AC101" s="15">
        <v>143095.14000000001</v>
      </c>
      <c r="AD101" s="15">
        <v>207325.09999999998</v>
      </c>
      <c r="AE101" s="16">
        <f t="shared" si="90"/>
        <v>0.21074394698085422</v>
      </c>
      <c r="AF101" s="16">
        <f t="shared" si="73"/>
        <v>0.69019689367085812</v>
      </c>
      <c r="AG101" s="15">
        <v>5190000</v>
      </c>
      <c r="AH101" s="15">
        <v>1620728.65</v>
      </c>
      <c r="AI101" s="15">
        <v>2064045.89</v>
      </c>
      <c r="AJ101" s="16">
        <f t="shared" si="91"/>
        <v>0.31227912331406549</v>
      </c>
      <c r="AK101" s="16">
        <f t="shared" si="103"/>
        <v>0.78521929083660058</v>
      </c>
      <c r="AL101" s="15">
        <v>0</v>
      </c>
      <c r="AM101" s="15">
        <v>0</v>
      </c>
      <c r="AN101" s="15">
        <v>0</v>
      </c>
      <c r="AO101" s="16" t="str">
        <f t="shared" si="138"/>
        <v xml:space="preserve"> </v>
      </c>
      <c r="AP101" s="16" t="str">
        <f t="shared" si="104"/>
        <v xml:space="preserve"> </v>
      </c>
      <c r="AQ101" s="15">
        <v>3739844.3400000003</v>
      </c>
      <c r="AR101" s="15">
        <v>2508516.2999999998</v>
      </c>
      <c r="AS101" s="15">
        <v>1684091.0500000003</v>
      </c>
      <c r="AT101" s="16">
        <f t="shared" si="92"/>
        <v>0.67075420042749678</v>
      </c>
      <c r="AU101" s="16">
        <f t="shared" si="122"/>
        <v>1.4895372194989098</v>
      </c>
      <c r="AV101" s="15">
        <v>300000</v>
      </c>
      <c r="AW101" s="15">
        <v>90423.360000000001</v>
      </c>
      <c r="AX101" s="15">
        <v>87813.83</v>
      </c>
      <c r="AY101" s="16">
        <f t="shared" si="93"/>
        <v>0.30141119999999999</v>
      </c>
      <c r="AZ101" s="16">
        <f t="shared" si="105"/>
        <v>1.0297166175305188</v>
      </c>
      <c r="BA101" s="15">
        <v>153846.04</v>
      </c>
      <c r="BB101" s="15">
        <v>116289.73</v>
      </c>
      <c r="BC101" s="15">
        <v>55004.99</v>
      </c>
      <c r="BD101" s="16">
        <f t="shared" si="106"/>
        <v>0.75588380435401514</v>
      </c>
      <c r="BE101" s="16" t="str">
        <f t="shared" si="107"/>
        <v>св.200</v>
      </c>
      <c r="BF101" s="15">
        <v>717100</v>
      </c>
      <c r="BG101" s="15">
        <v>383943.47</v>
      </c>
      <c r="BH101" s="15">
        <v>553462.42000000004</v>
      </c>
      <c r="BI101" s="16">
        <f t="shared" si="77"/>
        <v>0.53541133733091617</v>
      </c>
      <c r="BJ101" s="16">
        <f t="shared" si="78"/>
        <v>0.69371190549847983</v>
      </c>
      <c r="BK101" s="15">
        <v>540000</v>
      </c>
      <c r="BL101" s="15">
        <v>359341.84</v>
      </c>
      <c r="BM101" s="15">
        <v>359341.84</v>
      </c>
      <c r="BN101" s="16">
        <f t="shared" si="161"/>
        <v>0.66544785185185185</v>
      </c>
      <c r="BO101" s="16">
        <f t="shared" si="108"/>
        <v>1</v>
      </c>
      <c r="BP101" s="15">
        <v>250000</v>
      </c>
      <c r="BQ101" s="15">
        <v>157712.65</v>
      </c>
      <c r="BR101" s="15">
        <v>147274.57</v>
      </c>
      <c r="BS101" s="16">
        <f t="shared" si="94"/>
        <v>0.63085059999999993</v>
      </c>
      <c r="BT101" s="16">
        <f t="shared" si="95"/>
        <v>1.0708749650397893</v>
      </c>
      <c r="BU101" s="15">
        <v>761779.63</v>
      </c>
      <c r="BV101" s="15">
        <v>392642.64</v>
      </c>
      <c r="BW101" s="15">
        <v>434097.13</v>
      </c>
      <c r="BX101" s="16">
        <f t="shared" si="74"/>
        <v>0.51542811665888211</v>
      </c>
      <c r="BY101" s="16">
        <f t="shared" si="109"/>
        <v>0.90450411409077969</v>
      </c>
      <c r="BZ101" s="15">
        <v>465500</v>
      </c>
      <c r="CA101" s="15">
        <v>465500</v>
      </c>
      <c r="CB101" s="15">
        <v>0</v>
      </c>
      <c r="CC101" s="16">
        <f t="shared" si="96"/>
        <v>1</v>
      </c>
      <c r="CD101" s="16" t="str">
        <f t="shared" si="110"/>
        <v xml:space="preserve"> </v>
      </c>
      <c r="CE101" s="20">
        <v>50000</v>
      </c>
      <c r="CF101" s="20">
        <v>41752.28</v>
      </c>
      <c r="CG101" s="20">
        <v>11750.78</v>
      </c>
      <c r="CH101" s="16">
        <f t="shared" si="111"/>
        <v>0.83504559999999994</v>
      </c>
      <c r="CI101" s="16" t="str">
        <f t="shared" si="112"/>
        <v>св.200</v>
      </c>
      <c r="CJ101" s="15">
        <v>50000</v>
      </c>
      <c r="CK101" s="15">
        <v>41752.28</v>
      </c>
      <c r="CL101" s="15">
        <v>11750.78</v>
      </c>
      <c r="CM101" s="16">
        <f t="shared" si="113"/>
        <v>0.83504559999999994</v>
      </c>
      <c r="CN101" s="16" t="str">
        <f t="shared" si="114"/>
        <v>св.200</v>
      </c>
      <c r="CO101" s="15">
        <v>0</v>
      </c>
      <c r="CP101" s="15">
        <v>0</v>
      </c>
      <c r="CQ101" s="15">
        <v>0</v>
      </c>
      <c r="CR101" s="16" t="str">
        <f t="shared" si="75"/>
        <v xml:space="preserve"> </v>
      </c>
      <c r="CS101" s="16" t="str">
        <f t="shared" si="76"/>
        <v xml:space="preserve"> </v>
      </c>
      <c r="CT101" s="15">
        <v>10000</v>
      </c>
      <c r="CU101" s="15">
        <v>8652.9699999999993</v>
      </c>
      <c r="CV101" s="15">
        <v>2718.54</v>
      </c>
      <c r="CW101" s="30">
        <f t="shared" si="115"/>
        <v>0.86529699999999998</v>
      </c>
      <c r="CX101" s="30" t="str">
        <f t="shared" si="116"/>
        <v>св.200</v>
      </c>
      <c r="CY101" s="15">
        <v>0</v>
      </c>
      <c r="CZ101" s="15">
        <v>0</v>
      </c>
      <c r="DA101" s="15">
        <v>0</v>
      </c>
      <c r="DB101" s="16" t="str">
        <f t="shared" si="97"/>
        <v xml:space="preserve"> </v>
      </c>
      <c r="DC101" s="16" t="str">
        <f t="shared" si="117"/>
        <v xml:space="preserve"> </v>
      </c>
      <c r="DD101" s="15">
        <v>2460.1</v>
      </c>
      <c r="DE101" s="15">
        <v>352.26</v>
      </c>
      <c r="DF101" s="15">
        <v>0</v>
      </c>
      <c r="DG101" s="16">
        <f t="shared" si="98"/>
        <v>0.14318930124791676</v>
      </c>
      <c r="DH101" s="16" t="str">
        <f t="shared" si="118"/>
        <v xml:space="preserve"> </v>
      </c>
      <c r="DI101" s="15">
        <v>380900</v>
      </c>
      <c r="DJ101" s="15">
        <v>0</v>
      </c>
      <c r="DK101" s="16"/>
      <c r="DL101" s="15">
        <v>56845.72</v>
      </c>
      <c r="DM101" s="15">
        <v>59592.25</v>
      </c>
      <c r="DN101" s="15">
        <v>1157.95</v>
      </c>
      <c r="DO101" s="16">
        <f t="shared" si="99"/>
        <v>1.0483155108247375</v>
      </c>
      <c r="DP101" s="16" t="str">
        <f t="shared" ref="DP101:DP103" si="176">IF(DM101=0," ",IF(DM101/DN101*100&gt;200,"св.200",DM101/DN101))</f>
        <v>св.200</v>
      </c>
      <c r="DQ101" s="15">
        <v>51412.85</v>
      </c>
      <c r="DR101" s="15">
        <v>51412.85</v>
      </c>
      <c r="DS101" s="15">
        <v>31469</v>
      </c>
      <c r="DT101" s="16">
        <f t="shared" si="100"/>
        <v>1</v>
      </c>
      <c r="DU101" s="16"/>
    </row>
    <row r="102" spans="1:125" s="39" customFormat="1" ht="15.75" customHeight="1" outlineLevel="1" x14ac:dyDescent="0.25">
      <c r="A102" s="11">
        <v>81</v>
      </c>
      <c r="B102" s="5" t="s">
        <v>6</v>
      </c>
      <c r="C102" s="17">
        <v>30779035.68</v>
      </c>
      <c r="D102" s="17">
        <v>22207182.390000001</v>
      </c>
      <c r="E102" s="17">
        <v>19425646.480000004</v>
      </c>
      <c r="F102" s="18">
        <f t="shared" si="82"/>
        <v>0.7215035136539405</v>
      </c>
      <c r="G102" s="18">
        <f t="shared" si="83"/>
        <v>1.1431888463976616</v>
      </c>
      <c r="H102" s="10">
        <v>29031700</v>
      </c>
      <c r="I102" s="14">
        <v>21111616.450000003</v>
      </c>
      <c r="J102" s="10">
        <v>18661210.470000003</v>
      </c>
      <c r="K102" s="18">
        <f t="shared" si="84"/>
        <v>0.72719187818832531</v>
      </c>
      <c r="L102" s="18">
        <f t="shared" si="85"/>
        <v>1.1313101303872706</v>
      </c>
      <c r="M102" s="23">
        <v>25833600</v>
      </c>
      <c r="N102" s="23">
        <v>19348752.530000001</v>
      </c>
      <c r="O102" s="56">
        <v>16860586.030000001</v>
      </c>
      <c r="P102" s="18">
        <f t="shared" si="86"/>
        <v>0.7489762375356126</v>
      </c>
      <c r="Q102" s="18">
        <f t="shared" si="87"/>
        <v>1.1475729547936715</v>
      </c>
      <c r="R102" s="23">
        <v>1556100</v>
      </c>
      <c r="S102" s="23">
        <v>1169801.19</v>
      </c>
      <c r="T102" s="56">
        <v>1142701.07</v>
      </c>
      <c r="U102" s="18">
        <f t="shared" si="88"/>
        <v>0.751751937536148</v>
      </c>
      <c r="V102" s="18">
        <f t="shared" si="80"/>
        <v>1.0237158437245533</v>
      </c>
      <c r="W102" s="23">
        <v>0</v>
      </c>
      <c r="X102" s="23">
        <v>0</v>
      </c>
      <c r="Y102" s="56"/>
      <c r="Z102" s="18" t="str">
        <f t="shared" si="89"/>
        <v xml:space="preserve"> </v>
      </c>
      <c r="AA102" s="18" t="str">
        <f t="shared" si="102"/>
        <v xml:space="preserve"> </v>
      </c>
      <c r="AB102" s="23">
        <v>450000</v>
      </c>
      <c r="AC102" s="23">
        <v>63457.16</v>
      </c>
      <c r="AD102" s="56">
        <v>156882.76</v>
      </c>
      <c r="AE102" s="18">
        <f t="shared" si="90"/>
        <v>0.14101591111111111</v>
      </c>
      <c r="AF102" s="18">
        <f t="shared" si="73"/>
        <v>0.4044877843811519</v>
      </c>
      <c r="AG102" s="23">
        <v>1192000</v>
      </c>
      <c r="AH102" s="23">
        <v>529605.56999999995</v>
      </c>
      <c r="AI102" s="56">
        <v>501040.61</v>
      </c>
      <c r="AJ102" s="18">
        <f t="shared" si="91"/>
        <v>0.44429997483221473</v>
      </c>
      <c r="AK102" s="18">
        <f t="shared" si="103"/>
        <v>1.0570112670108716</v>
      </c>
      <c r="AL102" s="23">
        <v>0</v>
      </c>
      <c r="AM102" s="23">
        <v>0</v>
      </c>
      <c r="AN102" s="56"/>
      <c r="AO102" s="18" t="str">
        <f t="shared" si="138"/>
        <v xml:space="preserve"> </v>
      </c>
      <c r="AP102" s="18" t="str">
        <f t="shared" si="104"/>
        <v xml:space="preserve"> </v>
      </c>
      <c r="AQ102" s="6">
        <v>1747335.6800000002</v>
      </c>
      <c r="AR102" s="6">
        <v>1095565.94</v>
      </c>
      <c r="AS102" s="6">
        <v>764436.01</v>
      </c>
      <c r="AT102" s="18">
        <f t="shared" si="92"/>
        <v>0.62699225600429553</v>
      </c>
      <c r="AU102" s="18">
        <f t="shared" si="122"/>
        <v>1.4331689319554686</v>
      </c>
      <c r="AV102" s="23">
        <v>300000</v>
      </c>
      <c r="AW102" s="23">
        <v>90423.360000000001</v>
      </c>
      <c r="AX102" s="56">
        <v>87813.83</v>
      </c>
      <c r="AY102" s="18">
        <f t="shared" si="93"/>
        <v>0.30141119999999999</v>
      </c>
      <c r="AZ102" s="18">
        <f t="shared" si="105"/>
        <v>1.0297166175305188</v>
      </c>
      <c r="BA102" s="23">
        <v>0</v>
      </c>
      <c r="BB102" s="23">
        <v>0</v>
      </c>
      <c r="BC102" s="56"/>
      <c r="BD102" s="18" t="str">
        <f t="shared" si="106"/>
        <v xml:space="preserve"> </v>
      </c>
      <c r="BE102" s="18" t="str">
        <f t="shared" si="107"/>
        <v xml:space="preserve"> </v>
      </c>
      <c r="BF102" s="23">
        <v>0</v>
      </c>
      <c r="BG102" s="23">
        <v>0</v>
      </c>
      <c r="BH102" s="56"/>
      <c r="BI102" s="18" t="str">
        <f t="shared" si="77"/>
        <v xml:space="preserve"> </v>
      </c>
      <c r="BJ102" s="18" t="str">
        <f t="shared" si="78"/>
        <v xml:space="preserve"> </v>
      </c>
      <c r="BK102" s="23">
        <v>540000</v>
      </c>
      <c r="BL102" s="23">
        <v>359341.84</v>
      </c>
      <c r="BM102" s="56">
        <v>359341.84</v>
      </c>
      <c r="BN102" s="18">
        <f t="shared" si="161"/>
        <v>0.66544785185185185</v>
      </c>
      <c r="BO102" s="18">
        <f t="shared" si="108"/>
        <v>1</v>
      </c>
      <c r="BP102" s="23">
        <v>250000</v>
      </c>
      <c r="BQ102" s="23">
        <v>157712.65</v>
      </c>
      <c r="BR102" s="56">
        <v>147274.57</v>
      </c>
      <c r="BS102" s="18">
        <f t="shared" si="94"/>
        <v>0.63085059999999993</v>
      </c>
      <c r="BT102" s="18">
        <f t="shared" si="95"/>
        <v>1.0708749650397893</v>
      </c>
      <c r="BU102" s="23">
        <v>300000</v>
      </c>
      <c r="BV102" s="23">
        <v>142455</v>
      </c>
      <c r="BW102" s="56">
        <v>122910</v>
      </c>
      <c r="BX102" s="18">
        <f t="shared" si="74"/>
        <v>0.47484999999999999</v>
      </c>
      <c r="BY102" s="18">
        <f t="shared" si="109"/>
        <v>1.1590187942396877</v>
      </c>
      <c r="BZ102" s="23">
        <v>219500</v>
      </c>
      <c r="CA102" s="23">
        <v>219500</v>
      </c>
      <c r="CB102" s="56"/>
      <c r="CC102" s="18">
        <f t="shared" si="96"/>
        <v>1</v>
      </c>
      <c r="CD102" s="18" t="str">
        <f t="shared" si="110"/>
        <v xml:space="preserve"> </v>
      </c>
      <c r="CE102" s="17">
        <v>50000</v>
      </c>
      <c r="CF102" s="17">
        <v>41752.28</v>
      </c>
      <c r="CG102" s="17">
        <v>11750.78</v>
      </c>
      <c r="CH102" s="18">
        <f t="shared" si="111"/>
        <v>0.83504559999999994</v>
      </c>
      <c r="CI102" s="18" t="str">
        <f t="shared" si="112"/>
        <v>св.200</v>
      </c>
      <c r="CJ102" s="23">
        <v>50000</v>
      </c>
      <c r="CK102" s="23">
        <v>41752.28</v>
      </c>
      <c r="CL102" s="56">
        <v>11750.78</v>
      </c>
      <c r="CM102" s="18">
        <f t="shared" si="113"/>
        <v>0.83504559999999994</v>
      </c>
      <c r="CN102" s="18" t="str">
        <f t="shared" si="114"/>
        <v>св.200</v>
      </c>
      <c r="CO102" s="23">
        <v>0</v>
      </c>
      <c r="CP102" s="23">
        <v>0</v>
      </c>
      <c r="CQ102" s="56"/>
      <c r="CR102" s="18" t="str">
        <f t="shared" si="75"/>
        <v xml:space="preserve"> </v>
      </c>
      <c r="CS102" s="18" t="str">
        <f t="shared" si="76"/>
        <v xml:space="preserve"> </v>
      </c>
      <c r="CT102" s="23">
        <v>10000</v>
      </c>
      <c r="CU102" s="23">
        <v>8652.9699999999993</v>
      </c>
      <c r="CV102" s="56">
        <v>2718.54</v>
      </c>
      <c r="CW102" s="18">
        <f t="shared" si="115"/>
        <v>0.86529699999999998</v>
      </c>
      <c r="CX102" s="18" t="str">
        <f t="shared" si="116"/>
        <v>св.200</v>
      </c>
      <c r="CY102" s="23">
        <v>0</v>
      </c>
      <c r="CZ102" s="23">
        <v>0</v>
      </c>
      <c r="DA102" s="56"/>
      <c r="DB102" s="18" t="str">
        <f t="shared" si="97"/>
        <v xml:space="preserve"> </v>
      </c>
      <c r="DC102" s="18" t="str">
        <f t="shared" si="117"/>
        <v xml:space="preserve"> </v>
      </c>
      <c r="DD102" s="23">
        <v>2460.1</v>
      </c>
      <c r="DE102" s="23">
        <v>352.26</v>
      </c>
      <c r="DF102" s="56"/>
      <c r="DG102" s="18">
        <f t="shared" si="98"/>
        <v>0.14318930124791676</v>
      </c>
      <c r="DH102" s="18" t="str">
        <f t="shared" si="118"/>
        <v xml:space="preserve"> </v>
      </c>
      <c r="DI102" s="23">
        <v>0</v>
      </c>
      <c r="DJ102" s="56"/>
      <c r="DK102" s="18" t="str">
        <f t="shared" si="175"/>
        <v xml:space="preserve"> </v>
      </c>
      <c r="DL102" s="23">
        <v>52083.48</v>
      </c>
      <c r="DM102" s="23">
        <v>52083.48</v>
      </c>
      <c r="DN102" s="56">
        <v>1157.45</v>
      </c>
      <c r="DO102" s="18">
        <f t="shared" si="99"/>
        <v>1</v>
      </c>
      <c r="DP102" s="18" t="str">
        <f t="shared" si="176"/>
        <v>св.200</v>
      </c>
      <c r="DQ102" s="23">
        <v>23292.1</v>
      </c>
      <c r="DR102" s="23">
        <v>23292.1</v>
      </c>
      <c r="DS102" s="56">
        <v>31469</v>
      </c>
      <c r="DT102" s="18">
        <f t="shared" si="100"/>
        <v>1</v>
      </c>
      <c r="DU102" s="18"/>
    </row>
    <row r="103" spans="1:125" s="39" customFormat="1" ht="15.75" customHeight="1" outlineLevel="1" x14ac:dyDescent="0.25">
      <c r="A103" s="11">
        <f>A102+1</f>
        <v>82</v>
      </c>
      <c r="B103" s="5" t="s">
        <v>11</v>
      </c>
      <c r="C103" s="17">
        <v>1803050</v>
      </c>
      <c r="D103" s="17">
        <v>803936.98</v>
      </c>
      <c r="E103" s="17">
        <v>1082644.1200000001</v>
      </c>
      <c r="F103" s="18">
        <f t="shared" si="82"/>
        <v>0.44587614320179697</v>
      </c>
      <c r="G103" s="18">
        <f t="shared" si="83"/>
        <v>0.74256809338233865</v>
      </c>
      <c r="H103" s="10">
        <v>885950</v>
      </c>
      <c r="I103" s="14">
        <v>283061.77</v>
      </c>
      <c r="J103" s="10">
        <v>445816.95</v>
      </c>
      <c r="K103" s="18">
        <f t="shared" si="84"/>
        <v>0.319500840905243</v>
      </c>
      <c r="L103" s="18">
        <f t="shared" si="85"/>
        <v>0.63492823680212251</v>
      </c>
      <c r="M103" s="23">
        <v>450950</v>
      </c>
      <c r="N103" s="23">
        <v>120055.25</v>
      </c>
      <c r="O103" s="56">
        <v>214469.46</v>
      </c>
      <c r="P103" s="18">
        <f t="shared" si="86"/>
        <v>0.26622740880363677</v>
      </c>
      <c r="Q103" s="18">
        <f t="shared" si="87"/>
        <v>0.55977783503534728</v>
      </c>
      <c r="R103" s="23">
        <v>0</v>
      </c>
      <c r="S103" s="23">
        <v>0</v>
      </c>
      <c r="T103" s="56"/>
      <c r="U103" s="18" t="str">
        <f t="shared" si="88"/>
        <v xml:space="preserve"> </v>
      </c>
      <c r="V103" s="18" t="str">
        <f t="shared" ref="V103:V107" si="177">IF(S103=0," ",IF(S103/T103*100&gt;200,"св.200",S103/T103))</f>
        <v xml:space="preserve"> </v>
      </c>
      <c r="W103" s="23">
        <v>0</v>
      </c>
      <c r="X103" s="23">
        <v>0</v>
      </c>
      <c r="Y103" s="56"/>
      <c r="Z103" s="18" t="str">
        <f t="shared" si="89"/>
        <v xml:space="preserve"> </v>
      </c>
      <c r="AA103" s="18" t="str">
        <f t="shared" si="102"/>
        <v xml:space="preserve"> </v>
      </c>
      <c r="AB103" s="23">
        <v>60000</v>
      </c>
      <c r="AC103" s="23">
        <v>32673.31</v>
      </c>
      <c r="AD103" s="56">
        <v>9495.52</v>
      </c>
      <c r="AE103" s="18">
        <f t="shared" si="90"/>
        <v>0.5445551666666667</v>
      </c>
      <c r="AF103" s="18" t="str">
        <f t="shared" si="73"/>
        <v>св.200</v>
      </c>
      <c r="AG103" s="23">
        <v>375000</v>
      </c>
      <c r="AH103" s="23">
        <v>130333.21</v>
      </c>
      <c r="AI103" s="56">
        <v>221851.97</v>
      </c>
      <c r="AJ103" s="18">
        <f t="shared" si="91"/>
        <v>0.34755522666666666</v>
      </c>
      <c r="AK103" s="18">
        <f t="shared" si="103"/>
        <v>0.58747826309588325</v>
      </c>
      <c r="AL103" s="23">
        <v>0</v>
      </c>
      <c r="AM103" s="23">
        <v>0</v>
      </c>
      <c r="AN103" s="56"/>
      <c r="AO103" s="18" t="str">
        <f t="shared" si="138"/>
        <v xml:space="preserve"> </v>
      </c>
      <c r="AP103" s="18" t="str">
        <f t="shared" si="104"/>
        <v xml:space="preserve"> </v>
      </c>
      <c r="AQ103" s="6">
        <v>917100</v>
      </c>
      <c r="AR103" s="6">
        <v>520875.20999999996</v>
      </c>
      <c r="AS103" s="6">
        <v>636827.17000000004</v>
      </c>
      <c r="AT103" s="18">
        <f t="shared" si="92"/>
        <v>0.5679590121033693</v>
      </c>
      <c r="AU103" s="18">
        <f t="shared" si="122"/>
        <v>0.81792240428435226</v>
      </c>
      <c r="AV103" s="23">
        <v>0</v>
      </c>
      <c r="AW103" s="23">
        <v>0</v>
      </c>
      <c r="AX103" s="56"/>
      <c r="AY103" s="18" t="str">
        <f t="shared" si="93"/>
        <v xml:space="preserve"> </v>
      </c>
      <c r="AZ103" s="18" t="str">
        <f t="shared" si="105"/>
        <v xml:space="preserve"> </v>
      </c>
      <c r="BA103" s="23">
        <v>0</v>
      </c>
      <c r="BB103" s="23">
        <v>0</v>
      </c>
      <c r="BC103" s="56"/>
      <c r="BD103" s="18" t="str">
        <f t="shared" si="106"/>
        <v xml:space="preserve"> </v>
      </c>
      <c r="BE103" s="18" t="str">
        <f t="shared" si="107"/>
        <v xml:space="preserve"> </v>
      </c>
      <c r="BF103" s="23">
        <v>717100</v>
      </c>
      <c r="BG103" s="23">
        <v>383943.47</v>
      </c>
      <c r="BH103" s="56">
        <v>553462.42000000004</v>
      </c>
      <c r="BI103" s="18">
        <f t="shared" si="77"/>
        <v>0.53541133733091617</v>
      </c>
      <c r="BJ103" s="18">
        <f t="shared" si="78"/>
        <v>0.69371190549847983</v>
      </c>
      <c r="BK103" s="23">
        <v>0</v>
      </c>
      <c r="BL103" s="23">
        <v>0</v>
      </c>
      <c r="BM103" s="56"/>
      <c r="BN103" s="18" t="str">
        <f t="shared" si="161"/>
        <v xml:space="preserve"> </v>
      </c>
      <c r="BO103" s="18" t="str">
        <f t="shared" si="108"/>
        <v xml:space="preserve"> </v>
      </c>
      <c r="BP103" s="23">
        <v>0</v>
      </c>
      <c r="BQ103" s="23">
        <v>0</v>
      </c>
      <c r="BR103" s="56"/>
      <c r="BS103" s="18" t="str">
        <f t="shared" si="94"/>
        <v xml:space="preserve"> </v>
      </c>
      <c r="BT103" s="18" t="str">
        <f t="shared" si="95"/>
        <v xml:space="preserve"> </v>
      </c>
      <c r="BU103" s="23">
        <v>200000</v>
      </c>
      <c r="BV103" s="23">
        <v>136931.74</v>
      </c>
      <c r="BW103" s="56">
        <v>83364.75</v>
      </c>
      <c r="BX103" s="18">
        <f t="shared" si="74"/>
        <v>0.68465869999999995</v>
      </c>
      <c r="BY103" s="18">
        <f t="shared" si="109"/>
        <v>1.6425616342638825</v>
      </c>
      <c r="BZ103" s="23">
        <v>0</v>
      </c>
      <c r="CA103" s="23">
        <v>0</v>
      </c>
      <c r="CB103" s="56"/>
      <c r="CC103" s="18" t="str">
        <f t="shared" si="96"/>
        <v xml:space="preserve"> </v>
      </c>
      <c r="CD103" s="18" t="str">
        <f t="shared" si="110"/>
        <v xml:space="preserve"> </v>
      </c>
      <c r="CE103" s="17">
        <v>0</v>
      </c>
      <c r="CF103" s="17">
        <v>0</v>
      </c>
      <c r="CG103" s="17">
        <v>0</v>
      </c>
      <c r="CH103" s="18" t="str">
        <f t="shared" si="111"/>
        <v xml:space="preserve"> </v>
      </c>
      <c r="CI103" s="18" t="str">
        <f t="shared" si="112"/>
        <v xml:space="preserve"> </v>
      </c>
      <c r="CJ103" s="23">
        <v>0</v>
      </c>
      <c r="CK103" s="23">
        <v>0</v>
      </c>
      <c r="CL103" s="56"/>
      <c r="CM103" s="18" t="str">
        <f t="shared" si="113"/>
        <v xml:space="preserve"> </v>
      </c>
      <c r="CN103" s="18" t="str">
        <f t="shared" si="114"/>
        <v xml:space="preserve"> </v>
      </c>
      <c r="CO103" s="23">
        <v>0</v>
      </c>
      <c r="CP103" s="23">
        <v>0</v>
      </c>
      <c r="CQ103" s="56"/>
      <c r="CR103" s="18" t="str">
        <f t="shared" si="75"/>
        <v xml:space="preserve"> </v>
      </c>
      <c r="CS103" s="18" t="str">
        <f t="shared" si="76"/>
        <v xml:space="preserve"> </v>
      </c>
      <c r="CT103" s="23">
        <v>0</v>
      </c>
      <c r="CU103" s="23">
        <v>0</v>
      </c>
      <c r="CV103" s="56"/>
      <c r="CW103" s="18" t="str">
        <f t="shared" si="115"/>
        <v xml:space="preserve"> </v>
      </c>
      <c r="CX103" s="18" t="str">
        <f t="shared" si="116"/>
        <v xml:space="preserve"> </v>
      </c>
      <c r="CY103" s="23">
        <v>0</v>
      </c>
      <c r="CZ103" s="23">
        <v>0</v>
      </c>
      <c r="DA103" s="56"/>
      <c r="DB103" s="18" t="str">
        <f t="shared" si="97"/>
        <v xml:space="preserve"> </v>
      </c>
      <c r="DC103" s="18" t="str">
        <f t="shared" si="117"/>
        <v xml:space="preserve"> </v>
      </c>
      <c r="DD103" s="23">
        <v>0</v>
      </c>
      <c r="DE103" s="23">
        <v>0</v>
      </c>
      <c r="DF103" s="56"/>
      <c r="DG103" s="18" t="str">
        <f t="shared" si="98"/>
        <v xml:space="preserve"> </v>
      </c>
      <c r="DH103" s="18" t="str">
        <f t="shared" si="118"/>
        <v xml:space="preserve"> </v>
      </c>
      <c r="DI103" s="23">
        <v>0</v>
      </c>
      <c r="DJ103" s="56"/>
      <c r="DK103" s="18" t="str">
        <f t="shared" si="175"/>
        <v xml:space="preserve"> </v>
      </c>
      <c r="DL103" s="23">
        <v>0</v>
      </c>
      <c r="DM103" s="23">
        <v>0</v>
      </c>
      <c r="DN103" s="56"/>
      <c r="DO103" s="18" t="str">
        <f t="shared" si="99"/>
        <v xml:space="preserve"> </v>
      </c>
      <c r="DP103" s="18" t="str">
        <f t="shared" si="176"/>
        <v xml:space="preserve"> </v>
      </c>
      <c r="DQ103" s="23">
        <v>0</v>
      </c>
      <c r="DR103" s="23">
        <v>0</v>
      </c>
      <c r="DS103" s="56"/>
      <c r="DT103" s="18" t="str">
        <f t="shared" si="100"/>
        <v xml:space="preserve"> </v>
      </c>
      <c r="DU103" s="18" t="str">
        <f t="shared" ref="DU103" si="178">IF(DR103=0," ",IF(DR103/DS103*100&gt;200,"св.200",DR103/DS103))</f>
        <v xml:space="preserve"> </v>
      </c>
    </row>
    <row r="104" spans="1:125" s="39" customFormat="1" ht="15.75" customHeight="1" outlineLevel="1" x14ac:dyDescent="0.25">
      <c r="A104" s="11">
        <f t="shared" ref="A104:A107" si="179">A103+1</f>
        <v>83</v>
      </c>
      <c r="B104" s="5" t="s">
        <v>69</v>
      </c>
      <c r="C104" s="17">
        <v>2040287.91</v>
      </c>
      <c r="D104" s="17">
        <v>1007800.18</v>
      </c>
      <c r="E104" s="17">
        <v>831249.9</v>
      </c>
      <c r="F104" s="18">
        <f t="shared" si="82"/>
        <v>0.49394998375498883</v>
      </c>
      <c r="G104" s="18">
        <f t="shared" si="83"/>
        <v>1.2123913398365522</v>
      </c>
      <c r="H104" s="10">
        <v>1644000</v>
      </c>
      <c r="I104" s="14">
        <v>710118.23</v>
      </c>
      <c r="J104" s="10">
        <v>691833.25</v>
      </c>
      <c r="K104" s="18">
        <f t="shared" si="84"/>
        <v>0.43194539537712895</v>
      </c>
      <c r="L104" s="18">
        <f t="shared" si="85"/>
        <v>1.026429750232444</v>
      </c>
      <c r="M104" s="23">
        <v>356000</v>
      </c>
      <c r="N104" s="23">
        <v>225193.71</v>
      </c>
      <c r="O104" s="56">
        <v>219751.04000000001</v>
      </c>
      <c r="P104" s="18">
        <f t="shared" si="86"/>
        <v>0.63256660112359553</v>
      </c>
      <c r="Q104" s="18">
        <f t="shared" si="87"/>
        <v>1.0247674368230522</v>
      </c>
      <c r="R104" s="23">
        <v>0</v>
      </c>
      <c r="S104" s="23">
        <v>0</v>
      </c>
      <c r="T104" s="56"/>
      <c r="U104" s="18" t="str">
        <f t="shared" si="88"/>
        <v xml:space="preserve"> </v>
      </c>
      <c r="V104" s="18" t="str">
        <f t="shared" si="177"/>
        <v xml:space="preserve"> </v>
      </c>
      <c r="W104" s="23">
        <v>120000</v>
      </c>
      <c r="X104" s="23">
        <v>67620.98</v>
      </c>
      <c r="Y104" s="56">
        <v>26783.7</v>
      </c>
      <c r="Z104" s="18">
        <f t="shared" si="89"/>
        <v>0.56350816666666659</v>
      </c>
      <c r="AA104" s="18" t="str">
        <f t="shared" si="102"/>
        <v>св.200</v>
      </c>
      <c r="AB104" s="23">
        <v>57000</v>
      </c>
      <c r="AC104" s="23">
        <v>9918.93</v>
      </c>
      <c r="AD104" s="56">
        <v>9279.14</v>
      </c>
      <c r="AE104" s="18">
        <f t="shared" si="90"/>
        <v>0.17401631578947369</v>
      </c>
      <c r="AF104" s="18">
        <f t="shared" si="73"/>
        <v>1.0689492776270215</v>
      </c>
      <c r="AG104" s="23">
        <v>1111000</v>
      </c>
      <c r="AH104" s="23">
        <v>407384.61</v>
      </c>
      <c r="AI104" s="56">
        <v>436019.37</v>
      </c>
      <c r="AJ104" s="18">
        <f t="shared" si="91"/>
        <v>0.36668281728172814</v>
      </c>
      <c r="AK104" s="18">
        <f t="shared" si="103"/>
        <v>0.93432686258869646</v>
      </c>
      <c r="AL104" s="23">
        <v>0</v>
      </c>
      <c r="AM104" s="23">
        <v>0</v>
      </c>
      <c r="AN104" s="56"/>
      <c r="AO104" s="18" t="str">
        <f t="shared" si="138"/>
        <v xml:space="preserve"> </v>
      </c>
      <c r="AP104" s="18" t="str">
        <f t="shared" si="104"/>
        <v xml:space="preserve"> </v>
      </c>
      <c r="AQ104" s="6">
        <v>396287.91000000003</v>
      </c>
      <c r="AR104" s="6">
        <v>297681.95</v>
      </c>
      <c r="AS104" s="6">
        <v>139416.65</v>
      </c>
      <c r="AT104" s="18">
        <f t="shared" si="92"/>
        <v>0.75117595689457195</v>
      </c>
      <c r="AU104" s="18" t="str">
        <f t="shared" si="122"/>
        <v>св.200</v>
      </c>
      <c r="AV104" s="23">
        <v>0</v>
      </c>
      <c r="AW104" s="23">
        <v>0</v>
      </c>
      <c r="AX104" s="56"/>
      <c r="AY104" s="18" t="str">
        <f t="shared" si="93"/>
        <v xml:space="preserve"> </v>
      </c>
      <c r="AZ104" s="18" t="str">
        <f t="shared" si="105"/>
        <v xml:space="preserve"> </v>
      </c>
      <c r="BA104" s="23">
        <v>17746.04</v>
      </c>
      <c r="BB104" s="23">
        <v>9839.7099999999991</v>
      </c>
      <c r="BC104" s="56">
        <v>11314.02</v>
      </c>
      <c r="BD104" s="18">
        <f t="shared" si="106"/>
        <v>0.55447356142553483</v>
      </c>
      <c r="BE104" s="18">
        <f t="shared" si="107"/>
        <v>0.86969176296312001</v>
      </c>
      <c r="BF104" s="23">
        <v>0</v>
      </c>
      <c r="BG104" s="23">
        <v>0</v>
      </c>
      <c r="BH104" s="56"/>
      <c r="BI104" s="18" t="str">
        <f t="shared" si="77"/>
        <v xml:space="preserve"> </v>
      </c>
      <c r="BJ104" s="18" t="str">
        <f t="shared" si="78"/>
        <v xml:space="preserve"> </v>
      </c>
      <c r="BK104" s="23">
        <v>0</v>
      </c>
      <c r="BL104" s="23">
        <v>0</v>
      </c>
      <c r="BM104" s="56"/>
      <c r="BN104" s="18" t="str">
        <f t="shared" si="161"/>
        <v xml:space="preserve"> </v>
      </c>
      <c r="BO104" s="18" t="str">
        <f t="shared" si="108"/>
        <v xml:space="preserve"> </v>
      </c>
      <c r="BP104" s="23">
        <v>0</v>
      </c>
      <c r="BQ104" s="23">
        <v>0</v>
      </c>
      <c r="BR104" s="56"/>
      <c r="BS104" s="18" t="str">
        <f t="shared" si="94"/>
        <v xml:space="preserve"> </v>
      </c>
      <c r="BT104" s="18" t="str">
        <f t="shared" si="95"/>
        <v xml:space="preserve"> </v>
      </c>
      <c r="BU104" s="23">
        <v>127779.63</v>
      </c>
      <c r="BV104" s="23">
        <v>37080</v>
      </c>
      <c r="BW104" s="56">
        <v>128102.63</v>
      </c>
      <c r="BX104" s="18">
        <f t="shared" si="74"/>
        <v>0.29018709789658959</v>
      </c>
      <c r="BY104" s="18">
        <f t="shared" si="109"/>
        <v>0.28945541555235826</v>
      </c>
      <c r="BZ104" s="23">
        <v>246000</v>
      </c>
      <c r="CA104" s="23">
        <v>246000</v>
      </c>
      <c r="CB104" s="56"/>
      <c r="CC104" s="18">
        <f t="shared" si="96"/>
        <v>1</v>
      </c>
      <c r="CD104" s="18" t="str">
        <f t="shared" si="110"/>
        <v xml:space="preserve"> </v>
      </c>
      <c r="CE104" s="17">
        <v>0</v>
      </c>
      <c r="CF104" s="17">
        <v>0</v>
      </c>
      <c r="CG104" s="17">
        <v>0</v>
      </c>
      <c r="CH104" s="18" t="str">
        <f t="shared" si="111"/>
        <v xml:space="preserve"> </v>
      </c>
      <c r="CI104" s="18" t="str">
        <f t="shared" si="112"/>
        <v xml:space="preserve"> </v>
      </c>
      <c r="CJ104" s="23">
        <v>0</v>
      </c>
      <c r="CK104" s="23">
        <v>0</v>
      </c>
      <c r="CL104" s="56"/>
      <c r="CM104" s="18" t="str">
        <f t="shared" si="113"/>
        <v xml:space="preserve"> </v>
      </c>
      <c r="CN104" s="18" t="str">
        <f t="shared" si="114"/>
        <v xml:space="preserve"> </v>
      </c>
      <c r="CO104" s="23">
        <v>0</v>
      </c>
      <c r="CP104" s="23">
        <v>0</v>
      </c>
      <c r="CQ104" s="56"/>
      <c r="CR104" s="18" t="str">
        <f t="shared" si="75"/>
        <v xml:space="preserve"> </v>
      </c>
      <c r="CS104" s="18" t="str">
        <f t="shared" si="76"/>
        <v xml:space="preserve"> </v>
      </c>
      <c r="CT104" s="23">
        <v>0</v>
      </c>
      <c r="CU104" s="23">
        <v>0</v>
      </c>
      <c r="CV104" s="56"/>
      <c r="CW104" s="18" t="str">
        <f t="shared" si="115"/>
        <v xml:space="preserve"> </v>
      </c>
      <c r="CX104" s="18" t="str">
        <f t="shared" si="116"/>
        <v xml:space="preserve"> </v>
      </c>
      <c r="CY104" s="23">
        <v>0</v>
      </c>
      <c r="CZ104" s="23">
        <v>0</v>
      </c>
      <c r="DA104" s="56"/>
      <c r="DB104" s="18" t="str">
        <f t="shared" si="97"/>
        <v xml:space="preserve"> </v>
      </c>
      <c r="DC104" s="18" t="str">
        <f t="shared" si="117"/>
        <v xml:space="preserve"> </v>
      </c>
      <c r="DD104" s="23">
        <v>0</v>
      </c>
      <c r="DE104" s="23">
        <v>0</v>
      </c>
      <c r="DF104" s="56"/>
      <c r="DG104" s="18" t="str">
        <f t="shared" si="98"/>
        <v xml:space="preserve"> </v>
      </c>
      <c r="DH104" s="18" t="str">
        <f t="shared" si="118"/>
        <v xml:space="preserve"> </v>
      </c>
      <c r="DI104" s="23">
        <v>0</v>
      </c>
      <c r="DJ104" s="56"/>
      <c r="DK104" s="18" t="str">
        <f t="shared" si="119"/>
        <v xml:space="preserve"> </v>
      </c>
      <c r="DL104" s="23">
        <v>4762.24</v>
      </c>
      <c r="DM104" s="23">
        <v>4762.24</v>
      </c>
      <c r="DN104" s="56"/>
      <c r="DO104" s="18">
        <f t="shared" si="99"/>
        <v>1</v>
      </c>
      <c r="DP104" s="18" t="str">
        <f t="shared" si="120"/>
        <v xml:space="preserve"> </v>
      </c>
      <c r="DQ104" s="23">
        <v>0</v>
      </c>
      <c r="DR104" s="23">
        <v>0</v>
      </c>
      <c r="DS104" s="56"/>
      <c r="DT104" s="18" t="str">
        <f t="shared" si="100"/>
        <v xml:space="preserve"> </v>
      </c>
      <c r="DU104" s="18" t="str">
        <f t="shared" ref="DU104:DU107" si="180">IF(DS104=0," ",IF(DR104/DS104*100&gt;200,"св.200",DR104/DS104))</f>
        <v xml:space="preserve"> </v>
      </c>
    </row>
    <row r="105" spans="1:125" s="39" customFormat="1" ht="15" customHeight="1" outlineLevel="1" x14ac:dyDescent="0.25">
      <c r="A105" s="11">
        <f t="shared" si="179"/>
        <v>84</v>
      </c>
      <c r="B105" s="5" t="s">
        <v>31</v>
      </c>
      <c r="C105" s="32">
        <v>1245300</v>
      </c>
      <c r="D105" s="32">
        <v>497262.5</v>
      </c>
      <c r="E105" s="17">
        <v>619188.5199999999</v>
      </c>
      <c r="F105" s="18">
        <f t="shared" si="82"/>
        <v>0.39931141090500283</v>
      </c>
      <c r="G105" s="18">
        <f t="shared" si="83"/>
        <v>0.80308740220183683</v>
      </c>
      <c r="H105" s="10">
        <v>1211300</v>
      </c>
      <c r="I105" s="14">
        <v>451576.39999999997</v>
      </c>
      <c r="J105" s="10">
        <v>560898.43999999994</v>
      </c>
      <c r="K105" s="18">
        <f t="shared" si="84"/>
        <v>0.37280310410302975</v>
      </c>
      <c r="L105" s="18">
        <f t="shared" si="85"/>
        <v>0.80509476902806154</v>
      </c>
      <c r="M105" s="23">
        <v>130000</v>
      </c>
      <c r="N105" s="23">
        <v>88616.67</v>
      </c>
      <c r="O105" s="56">
        <v>94978.45</v>
      </c>
      <c r="P105" s="18">
        <f t="shared" si="86"/>
        <v>0.68166669230769228</v>
      </c>
      <c r="Q105" s="18">
        <f t="shared" si="87"/>
        <v>0.9330187005578634</v>
      </c>
      <c r="R105" s="23">
        <v>0</v>
      </c>
      <c r="S105" s="23">
        <v>0</v>
      </c>
      <c r="T105" s="56"/>
      <c r="U105" s="18" t="str">
        <f t="shared" si="88"/>
        <v xml:space="preserve"> </v>
      </c>
      <c r="V105" s="18" t="str">
        <f t="shared" si="177"/>
        <v xml:space="preserve"> </v>
      </c>
      <c r="W105" s="23">
        <v>300</v>
      </c>
      <c r="X105" s="23">
        <v>22.5</v>
      </c>
      <c r="Y105" s="56">
        <v>1.57</v>
      </c>
      <c r="Z105" s="18">
        <f t="shared" si="89"/>
        <v>7.4999999999999997E-2</v>
      </c>
      <c r="AA105" s="18" t="str">
        <f t="shared" si="102"/>
        <v>св.200</v>
      </c>
      <c r="AB105" s="23">
        <v>49000</v>
      </c>
      <c r="AC105" s="23">
        <v>19881.75</v>
      </c>
      <c r="AD105" s="56">
        <v>14894.96</v>
      </c>
      <c r="AE105" s="18">
        <f t="shared" si="90"/>
        <v>0.40575</v>
      </c>
      <c r="AF105" s="18">
        <f>IF(AC105&lt;=0," ",IF(AC105/AD105*100&gt;200,"св.200",AC105/AD105))</f>
        <v>1.3347971394350842</v>
      </c>
      <c r="AG105" s="23">
        <v>1032000</v>
      </c>
      <c r="AH105" s="23">
        <v>343055.48</v>
      </c>
      <c r="AI105" s="56">
        <v>451023.46</v>
      </c>
      <c r="AJ105" s="18">
        <f t="shared" si="91"/>
        <v>0.33241810077519379</v>
      </c>
      <c r="AK105" s="18">
        <f t="shared" si="103"/>
        <v>0.76061560079380341</v>
      </c>
      <c r="AL105" s="23">
        <v>0</v>
      </c>
      <c r="AM105" s="23">
        <v>0</v>
      </c>
      <c r="AN105" s="56"/>
      <c r="AO105" s="18" t="str">
        <f t="shared" si="138"/>
        <v xml:space="preserve"> </v>
      </c>
      <c r="AP105" s="18" t="str">
        <f t="shared" si="104"/>
        <v xml:space="preserve"> </v>
      </c>
      <c r="AQ105" s="6">
        <v>34000</v>
      </c>
      <c r="AR105" s="6">
        <v>45686.1</v>
      </c>
      <c r="AS105" s="6">
        <v>58290.080000000002</v>
      </c>
      <c r="AT105" s="18">
        <f t="shared" si="92"/>
        <v>1.3437088235294117</v>
      </c>
      <c r="AU105" s="18">
        <f t="shared" si="122"/>
        <v>0.78377144104108276</v>
      </c>
      <c r="AV105" s="23">
        <v>0</v>
      </c>
      <c r="AW105" s="23">
        <v>0</v>
      </c>
      <c r="AX105" s="56"/>
      <c r="AY105" s="18" t="str">
        <f t="shared" si="93"/>
        <v xml:space="preserve"> </v>
      </c>
      <c r="AZ105" s="18" t="str">
        <f t="shared" si="105"/>
        <v xml:space="preserve"> </v>
      </c>
      <c r="BA105" s="23">
        <v>0</v>
      </c>
      <c r="BB105" s="23">
        <v>0</v>
      </c>
      <c r="BC105" s="56"/>
      <c r="BD105" s="18" t="str">
        <f t="shared" si="106"/>
        <v xml:space="preserve"> </v>
      </c>
      <c r="BE105" s="18" t="str">
        <f t="shared" si="107"/>
        <v xml:space="preserve"> </v>
      </c>
      <c r="BF105" s="23">
        <v>0</v>
      </c>
      <c r="BG105" s="23">
        <v>0</v>
      </c>
      <c r="BH105" s="56"/>
      <c r="BI105" s="18" t="str">
        <f t="shared" si="77"/>
        <v xml:space="preserve"> </v>
      </c>
      <c r="BJ105" s="18" t="str">
        <f t="shared" si="78"/>
        <v xml:space="preserve"> </v>
      </c>
      <c r="BK105" s="23">
        <v>0</v>
      </c>
      <c r="BL105" s="23">
        <v>0</v>
      </c>
      <c r="BM105" s="56"/>
      <c r="BN105" s="18" t="str">
        <f t="shared" si="161"/>
        <v xml:space="preserve"> </v>
      </c>
      <c r="BO105" s="18" t="str">
        <f t="shared" si="108"/>
        <v xml:space="preserve"> </v>
      </c>
      <c r="BP105" s="23">
        <v>0</v>
      </c>
      <c r="BQ105" s="23">
        <v>0</v>
      </c>
      <c r="BR105" s="56"/>
      <c r="BS105" s="18" t="str">
        <f t="shared" si="94"/>
        <v xml:space="preserve"> </v>
      </c>
      <c r="BT105" s="18" t="str">
        <f t="shared" si="95"/>
        <v xml:space="preserve"> </v>
      </c>
      <c r="BU105" s="23">
        <v>34000</v>
      </c>
      <c r="BV105" s="23">
        <v>45674</v>
      </c>
      <c r="BW105" s="56">
        <v>58289.58</v>
      </c>
      <c r="BX105" s="18">
        <f t="shared" si="74"/>
        <v>1.3433529411764706</v>
      </c>
      <c r="BY105" s="18">
        <f t="shared" si="109"/>
        <v>0.78357057985320877</v>
      </c>
      <c r="BZ105" s="23">
        <v>0</v>
      </c>
      <c r="CA105" s="23">
        <v>0</v>
      </c>
      <c r="CB105" s="56"/>
      <c r="CC105" s="18" t="str">
        <f t="shared" si="96"/>
        <v xml:space="preserve"> </v>
      </c>
      <c r="CD105" s="18" t="str">
        <f t="shared" si="110"/>
        <v xml:space="preserve"> </v>
      </c>
      <c r="CE105" s="17">
        <v>0</v>
      </c>
      <c r="CF105" s="17">
        <v>0</v>
      </c>
      <c r="CG105" s="17">
        <v>0</v>
      </c>
      <c r="CH105" s="18" t="str">
        <f t="shared" si="111"/>
        <v xml:space="preserve"> </v>
      </c>
      <c r="CI105" s="18" t="str">
        <f t="shared" si="112"/>
        <v xml:space="preserve"> </v>
      </c>
      <c r="CJ105" s="23">
        <v>0</v>
      </c>
      <c r="CK105" s="23">
        <v>0</v>
      </c>
      <c r="CL105" s="56"/>
      <c r="CM105" s="18" t="str">
        <f t="shared" si="113"/>
        <v xml:space="preserve"> </v>
      </c>
      <c r="CN105" s="18" t="str">
        <f t="shared" si="114"/>
        <v xml:space="preserve"> </v>
      </c>
      <c r="CO105" s="23">
        <v>0</v>
      </c>
      <c r="CP105" s="23">
        <v>0</v>
      </c>
      <c r="CQ105" s="56"/>
      <c r="CR105" s="18" t="str">
        <f t="shared" si="75"/>
        <v xml:space="preserve"> </v>
      </c>
      <c r="CS105" s="18" t="str">
        <f t="shared" si="76"/>
        <v xml:space="preserve"> </v>
      </c>
      <c r="CT105" s="23">
        <v>0</v>
      </c>
      <c r="CU105" s="23">
        <v>0</v>
      </c>
      <c r="CV105" s="56"/>
      <c r="CW105" s="18" t="str">
        <f t="shared" si="115"/>
        <v xml:space="preserve"> </v>
      </c>
      <c r="CX105" s="18" t="str">
        <f t="shared" si="116"/>
        <v xml:space="preserve"> </v>
      </c>
      <c r="CY105" s="23">
        <v>0</v>
      </c>
      <c r="CZ105" s="23">
        <v>0</v>
      </c>
      <c r="DA105" s="56"/>
      <c r="DB105" s="18" t="str">
        <f t="shared" si="97"/>
        <v xml:space="preserve"> </v>
      </c>
      <c r="DC105" s="18" t="str">
        <f t="shared" si="117"/>
        <v xml:space="preserve"> </v>
      </c>
      <c r="DD105" s="23">
        <v>0</v>
      </c>
      <c r="DE105" s="23">
        <v>0</v>
      </c>
      <c r="DF105" s="56"/>
      <c r="DG105" s="18" t="str">
        <f t="shared" si="98"/>
        <v xml:space="preserve"> </v>
      </c>
      <c r="DH105" s="18" t="str">
        <f t="shared" si="118"/>
        <v xml:space="preserve"> </v>
      </c>
      <c r="DI105" s="23">
        <v>0</v>
      </c>
      <c r="DJ105" s="56"/>
      <c r="DK105" s="18" t="str">
        <f t="shared" si="119"/>
        <v xml:space="preserve"> </v>
      </c>
      <c r="DL105" s="23">
        <v>0</v>
      </c>
      <c r="DM105" s="23">
        <v>12.1</v>
      </c>
      <c r="DN105" s="56">
        <v>0.5</v>
      </c>
      <c r="DO105" s="18" t="str">
        <f t="shared" si="99"/>
        <v xml:space="preserve"> </v>
      </c>
      <c r="DP105" s="18" t="str">
        <f t="shared" si="120"/>
        <v>св.200</v>
      </c>
      <c r="DQ105" s="23">
        <v>0</v>
      </c>
      <c r="DR105" s="23">
        <v>0</v>
      </c>
      <c r="DS105" s="56"/>
      <c r="DT105" s="18" t="str">
        <f t="shared" si="100"/>
        <v xml:space="preserve"> </v>
      </c>
      <c r="DU105" s="18" t="str">
        <f t="shared" si="180"/>
        <v xml:space="preserve"> </v>
      </c>
    </row>
    <row r="106" spans="1:125" s="39" customFormat="1" ht="15.75" customHeight="1" outlineLevel="1" x14ac:dyDescent="0.25">
      <c r="A106" s="11">
        <f t="shared" si="179"/>
        <v>85</v>
      </c>
      <c r="B106" s="5" t="s">
        <v>101</v>
      </c>
      <c r="C106" s="17">
        <v>1579900</v>
      </c>
      <c r="D106" s="17">
        <v>995814.7</v>
      </c>
      <c r="E106" s="17">
        <v>533988.04</v>
      </c>
      <c r="F106" s="18">
        <f t="shared" si="82"/>
        <v>0.63030236090891822</v>
      </c>
      <c r="G106" s="18">
        <f t="shared" si="83"/>
        <v>1.8648633029309043</v>
      </c>
      <c r="H106" s="10">
        <v>1089000</v>
      </c>
      <c r="I106" s="14">
        <v>529166.85</v>
      </c>
      <c r="J106" s="10">
        <v>532640.95000000007</v>
      </c>
      <c r="K106" s="18">
        <f t="shared" si="84"/>
        <v>0.48591997245179064</v>
      </c>
      <c r="L106" s="18">
        <f t="shared" si="85"/>
        <v>0.99347759499152277</v>
      </c>
      <c r="M106" s="23">
        <v>310000</v>
      </c>
      <c r="N106" s="23">
        <v>208593.08</v>
      </c>
      <c r="O106" s="56">
        <v>291855.57</v>
      </c>
      <c r="P106" s="18">
        <f t="shared" si="86"/>
        <v>0.6728809032258064</v>
      </c>
      <c r="Q106" s="18">
        <f t="shared" si="87"/>
        <v>0.71471337689392045</v>
      </c>
      <c r="R106" s="23">
        <v>0</v>
      </c>
      <c r="S106" s="23">
        <v>0</v>
      </c>
      <c r="T106" s="56"/>
      <c r="U106" s="18" t="str">
        <f t="shared" si="88"/>
        <v xml:space="preserve"> </v>
      </c>
      <c r="V106" s="18" t="str">
        <f t="shared" si="177"/>
        <v xml:space="preserve"> </v>
      </c>
      <c r="W106" s="23">
        <v>39000</v>
      </c>
      <c r="X106" s="23">
        <v>128702.89</v>
      </c>
      <c r="Y106" s="56">
        <v>25730.1</v>
      </c>
      <c r="Z106" s="18" t="str">
        <f t="shared" si="89"/>
        <v>СВ.200</v>
      </c>
      <c r="AA106" s="18" t="str">
        <f t="shared" si="102"/>
        <v>св.200</v>
      </c>
      <c r="AB106" s="23">
        <v>30000</v>
      </c>
      <c r="AC106" s="23">
        <v>13227.08</v>
      </c>
      <c r="AD106" s="56">
        <v>2914.36</v>
      </c>
      <c r="AE106" s="18">
        <f t="shared" si="90"/>
        <v>0.44090266666666666</v>
      </c>
      <c r="AF106" s="18" t="str">
        <f t="shared" si="73"/>
        <v>св.200</v>
      </c>
      <c r="AG106" s="23">
        <v>710000</v>
      </c>
      <c r="AH106" s="23">
        <v>178643.8</v>
      </c>
      <c r="AI106" s="56">
        <v>212140.92</v>
      </c>
      <c r="AJ106" s="18">
        <f t="shared" si="91"/>
        <v>0.25161098591549297</v>
      </c>
      <c r="AK106" s="18">
        <f t="shared" si="103"/>
        <v>0.84209967600781588</v>
      </c>
      <c r="AL106" s="23">
        <v>0</v>
      </c>
      <c r="AM106" s="23">
        <v>0</v>
      </c>
      <c r="AN106" s="56"/>
      <c r="AO106" s="18" t="str">
        <f t="shared" si="138"/>
        <v xml:space="preserve"> </v>
      </c>
      <c r="AP106" s="18" t="str">
        <f t="shared" si="104"/>
        <v xml:space="preserve"> </v>
      </c>
      <c r="AQ106" s="6">
        <v>490900</v>
      </c>
      <c r="AR106" s="6">
        <v>466647.85</v>
      </c>
      <c r="AS106" s="6">
        <v>1347.09</v>
      </c>
      <c r="AT106" s="18">
        <f t="shared" si="92"/>
        <v>0.95059655734365445</v>
      </c>
      <c r="AU106" s="18" t="str">
        <f t="shared" si="122"/>
        <v>св.200</v>
      </c>
      <c r="AV106" s="23">
        <v>0</v>
      </c>
      <c r="AW106" s="23">
        <v>0</v>
      </c>
      <c r="AX106" s="56"/>
      <c r="AY106" s="18" t="str">
        <f t="shared" si="93"/>
        <v xml:space="preserve"> </v>
      </c>
      <c r="AZ106" s="18" t="str">
        <f t="shared" si="105"/>
        <v xml:space="preserve"> </v>
      </c>
      <c r="BA106" s="23">
        <v>80000</v>
      </c>
      <c r="BB106" s="23">
        <v>61811.519999999997</v>
      </c>
      <c r="BC106" s="56">
        <v>1347.09</v>
      </c>
      <c r="BD106" s="18">
        <f t="shared" si="106"/>
        <v>0.772644</v>
      </c>
      <c r="BE106" s="18" t="str">
        <f t="shared" si="107"/>
        <v>св.200</v>
      </c>
      <c r="BF106" s="23">
        <v>0</v>
      </c>
      <c r="BG106" s="23">
        <v>0</v>
      </c>
      <c r="BH106" s="56"/>
      <c r="BI106" s="18" t="str">
        <f t="shared" si="77"/>
        <v xml:space="preserve"> </v>
      </c>
      <c r="BJ106" s="18" t="str">
        <f t="shared" si="78"/>
        <v xml:space="preserve"> </v>
      </c>
      <c r="BK106" s="23">
        <v>0</v>
      </c>
      <c r="BL106" s="23">
        <v>0</v>
      </c>
      <c r="BM106" s="56"/>
      <c r="BN106" s="18" t="str">
        <f t="shared" si="161"/>
        <v xml:space="preserve"> </v>
      </c>
      <c r="BO106" s="18" t="str">
        <f t="shared" si="108"/>
        <v xml:space="preserve"> </v>
      </c>
      <c r="BP106" s="23">
        <v>0</v>
      </c>
      <c r="BQ106" s="23">
        <v>0</v>
      </c>
      <c r="BR106" s="56"/>
      <c r="BS106" s="18" t="str">
        <f t="shared" si="94"/>
        <v xml:space="preserve"> </v>
      </c>
      <c r="BT106" s="18" t="str">
        <f t="shared" si="95"/>
        <v xml:space="preserve"> </v>
      </c>
      <c r="BU106" s="23">
        <v>30000</v>
      </c>
      <c r="BV106" s="23">
        <v>21201.9</v>
      </c>
      <c r="BW106" s="56"/>
      <c r="BX106" s="18">
        <f t="shared" si="74"/>
        <v>0.70673000000000008</v>
      </c>
      <c r="BY106" s="18" t="str">
        <f t="shared" si="109"/>
        <v xml:space="preserve"> </v>
      </c>
      <c r="BZ106" s="23">
        <v>0</v>
      </c>
      <c r="CA106" s="23">
        <v>0</v>
      </c>
      <c r="CB106" s="56"/>
      <c r="CC106" s="18" t="str">
        <f t="shared" si="96"/>
        <v xml:space="preserve"> </v>
      </c>
      <c r="CD106" s="18" t="str">
        <f t="shared" si="110"/>
        <v xml:space="preserve"> </v>
      </c>
      <c r="CE106" s="17">
        <v>0</v>
      </c>
      <c r="CF106" s="17">
        <v>0</v>
      </c>
      <c r="CG106" s="17">
        <v>0</v>
      </c>
      <c r="CH106" s="18" t="str">
        <f t="shared" si="111"/>
        <v xml:space="preserve"> </v>
      </c>
      <c r="CI106" s="18" t="str">
        <f t="shared" si="112"/>
        <v xml:space="preserve"> </v>
      </c>
      <c r="CJ106" s="23">
        <v>0</v>
      </c>
      <c r="CK106" s="23">
        <v>0</v>
      </c>
      <c r="CL106" s="56"/>
      <c r="CM106" s="18" t="str">
        <f t="shared" si="113"/>
        <v xml:space="preserve"> </v>
      </c>
      <c r="CN106" s="18" t="str">
        <f t="shared" si="114"/>
        <v xml:space="preserve"> </v>
      </c>
      <c r="CO106" s="23">
        <v>0</v>
      </c>
      <c r="CP106" s="23">
        <v>0</v>
      </c>
      <c r="CQ106" s="56"/>
      <c r="CR106" s="18" t="str">
        <f t="shared" si="75"/>
        <v xml:space="preserve"> </v>
      </c>
      <c r="CS106" s="18" t="str">
        <f t="shared" si="76"/>
        <v xml:space="preserve"> </v>
      </c>
      <c r="CT106" s="23">
        <v>0</v>
      </c>
      <c r="CU106" s="23">
        <v>0</v>
      </c>
      <c r="CV106" s="56"/>
      <c r="CW106" s="18" t="str">
        <f t="shared" si="115"/>
        <v xml:space="preserve"> </v>
      </c>
      <c r="CX106" s="18" t="str">
        <f t="shared" si="116"/>
        <v xml:space="preserve"> </v>
      </c>
      <c r="CY106" s="23">
        <v>0</v>
      </c>
      <c r="CZ106" s="23">
        <v>0</v>
      </c>
      <c r="DA106" s="56"/>
      <c r="DB106" s="18" t="str">
        <f t="shared" si="97"/>
        <v xml:space="preserve"> </v>
      </c>
      <c r="DC106" s="18" t="str">
        <f t="shared" si="117"/>
        <v xml:space="preserve"> </v>
      </c>
      <c r="DD106" s="23">
        <v>0</v>
      </c>
      <c r="DE106" s="23">
        <v>0</v>
      </c>
      <c r="DF106" s="56"/>
      <c r="DG106" s="18" t="str">
        <f t="shared" si="98"/>
        <v xml:space="preserve"> </v>
      </c>
      <c r="DH106" s="18" t="str">
        <f t="shared" si="118"/>
        <v xml:space="preserve"> </v>
      </c>
      <c r="DI106" s="23">
        <v>380900</v>
      </c>
      <c r="DJ106" s="56"/>
      <c r="DK106" s="18" t="str">
        <f t="shared" si="119"/>
        <v xml:space="preserve"> </v>
      </c>
      <c r="DL106" s="23">
        <v>0</v>
      </c>
      <c r="DM106" s="23">
        <v>2734.43</v>
      </c>
      <c r="DN106" s="56"/>
      <c r="DO106" s="18" t="str">
        <f t="shared" si="99"/>
        <v xml:space="preserve"> </v>
      </c>
      <c r="DP106" s="18" t="str">
        <f t="shared" si="120"/>
        <v xml:space="preserve"> </v>
      </c>
      <c r="DQ106" s="23">
        <v>0</v>
      </c>
      <c r="DR106" s="23">
        <v>0</v>
      </c>
      <c r="DS106" s="56"/>
      <c r="DT106" s="18" t="str">
        <f t="shared" si="100"/>
        <v xml:space="preserve"> </v>
      </c>
      <c r="DU106" s="18" t="str">
        <f t="shared" si="180"/>
        <v xml:space="preserve"> </v>
      </c>
    </row>
    <row r="107" spans="1:125" s="39" customFormat="1" ht="15.75" customHeight="1" outlineLevel="1" x14ac:dyDescent="0.25">
      <c r="A107" s="11">
        <f t="shared" si="179"/>
        <v>86</v>
      </c>
      <c r="B107" s="5" t="s">
        <v>26</v>
      </c>
      <c r="C107" s="17">
        <v>1033620.75</v>
      </c>
      <c r="D107" s="17">
        <v>161641.32999999999</v>
      </c>
      <c r="E107" s="17">
        <v>500305.36</v>
      </c>
      <c r="F107" s="18">
        <f t="shared" si="82"/>
        <v>0.15638359620779671</v>
      </c>
      <c r="G107" s="18">
        <f t="shared" si="83"/>
        <v>0.32308534531790745</v>
      </c>
      <c r="H107" s="10">
        <v>879400</v>
      </c>
      <c r="I107" s="14">
        <v>79582.080000000002</v>
      </c>
      <c r="J107" s="10">
        <v>416531.31</v>
      </c>
      <c r="K107" s="18">
        <f t="shared" si="84"/>
        <v>9.0495883556970663E-2</v>
      </c>
      <c r="L107" s="18">
        <f t="shared" si="85"/>
        <v>0.19105905868156706</v>
      </c>
      <c r="M107" s="23">
        <v>169400</v>
      </c>
      <c r="N107" s="23">
        <v>136939.19</v>
      </c>
      <c r="O107" s="56">
        <v>160703.39000000001</v>
      </c>
      <c r="P107" s="18">
        <f t="shared" si="86"/>
        <v>0.80837774498229042</v>
      </c>
      <c r="Q107" s="18">
        <f t="shared" si="87"/>
        <v>0.85212384132033547</v>
      </c>
      <c r="R107" s="23">
        <v>0</v>
      </c>
      <c r="S107" s="23">
        <v>0</v>
      </c>
      <c r="T107" s="56"/>
      <c r="U107" s="18" t="str">
        <f t="shared" si="88"/>
        <v xml:space="preserve"> </v>
      </c>
      <c r="V107" s="18" t="str">
        <f t="shared" si="177"/>
        <v xml:space="preserve"> </v>
      </c>
      <c r="W107" s="23">
        <v>-93000</v>
      </c>
      <c r="X107" s="23">
        <v>-93000</v>
      </c>
      <c r="Y107" s="56"/>
      <c r="Z107" s="18" t="str">
        <f t="shared" si="89"/>
        <v xml:space="preserve"> </v>
      </c>
      <c r="AA107" s="18" t="str">
        <f t="shared" si="102"/>
        <v xml:space="preserve"> </v>
      </c>
      <c r="AB107" s="23">
        <v>33000</v>
      </c>
      <c r="AC107" s="23">
        <v>3936.91</v>
      </c>
      <c r="AD107" s="56">
        <v>13858.36</v>
      </c>
      <c r="AE107" s="18">
        <f t="shared" si="90"/>
        <v>0.11930030303030302</v>
      </c>
      <c r="AF107" s="18">
        <f t="shared" si="73"/>
        <v>0.28408195486334598</v>
      </c>
      <c r="AG107" s="23">
        <v>770000</v>
      </c>
      <c r="AH107" s="23">
        <v>31705.98</v>
      </c>
      <c r="AI107" s="56">
        <v>241969.56</v>
      </c>
      <c r="AJ107" s="18">
        <f t="shared" si="91"/>
        <v>4.1176597402597402E-2</v>
      </c>
      <c r="AK107" s="18">
        <f t="shared" si="103"/>
        <v>0.13103292827411844</v>
      </c>
      <c r="AL107" s="23">
        <v>0</v>
      </c>
      <c r="AM107" s="23">
        <v>0</v>
      </c>
      <c r="AN107" s="56"/>
      <c r="AO107" s="18" t="str">
        <f t="shared" si="138"/>
        <v xml:space="preserve"> </v>
      </c>
      <c r="AP107" s="18" t="str">
        <f>IF(AM107=0," ",IF(AM107/AN107*100&gt;200,"св.200",AM107/AN107))</f>
        <v xml:space="preserve"> </v>
      </c>
      <c r="AQ107" s="6">
        <v>154220.75</v>
      </c>
      <c r="AR107" s="6">
        <v>82059.25</v>
      </c>
      <c r="AS107" s="6">
        <v>83774.049999999988</v>
      </c>
      <c r="AT107" s="18">
        <f t="shared" si="92"/>
        <v>0.53208955344854691</v>
      </c>
      <c r="AU107" s="18">
        <f t="shared" si="122"/>
        <v>0.97953065418229168</v>
      </c>
      <c r="AV107" s="23">
        <v>0</v>
      </c>
      <c r="AW107" s="23">
        <v>0</v>
      </c>
      <c r="AX107" s="56"/>
      <c r="AY107" s="18" t="str">
        <f t="shared" si="93"/>
        <v xml:space="preserve"> </v>
      </c>
      <c r="AZ107" s="18" t="str">
        <f t="shared" si="105"/>
        <v xml:space="preserve"> </v>
      </c>
      <c r="BA107" s="23">
        <v>56100</v>
      </c>
      <c r="BB107" s="23">
        <v>44638.5</v>
      </c>
      <c r="BC107" s="56">
        <v>42343.88</v>
      </c>
      <c r="BD107" s="18">
        <f t="shared" si="106"/>
        <v>0.79569518716577536</v>
      </c>
      <c r="BE107" s="18">
        <f t="shared" si="107"/>
        <v>1.0541901214532066</v>
      </c>
      <c r="BF107" s="23">
        <v>0</v>
      </c>
      <c r="BG107" s="23">
        <v>0</v>
      </c>
      <c r="BH107" s="56"/>
      <c r="BI107" s="18" t="str">
        <f t="shared" si="77"/>
        <v xml:space="preserve"> </v>
      </c>
      <c r="BJ107" s="18" t="str">
        <f t="shared" si="78"/>
        <v xml:space="preserve"> </v>
      </c>
      <c r="BK107" s="23">
        <v>0</v>
      </c>
      <c r="BL107" s="23">
        <v>0</v>
      </c>
      <c r="BM107" s="56"/>
      <c r="BN107" s="18" t="str">
        <f t="shared" si="161"/>
        <v xml:space="preserve"> </v>
      </c>
      <c r="BO107" s="18" t="str">
        <f t="shared" si="108"/>
        <v xml:space="preserve"> </v>
      </c>
      <c r="BP107" s="23">
        <v>0</v>
      </c>
      <c r="BQ107" s="23">
        <v>0</v>
      </c>
      <c r="BR107" s="56"/>
      <c r="BS107" s="18" t="str">
        <f t="shared" si="94"/>
        <v xml:space="preserve"> </v>
      </c>
      <c r="BT107" s="18" t="str">
        <f t="shared" si="95"/>
        <v xml:space="preserve"> </v>
      </c>
      <c r="BU107" s="23">
        <v>70000</v>
      </c>
      <c r="BV107" s="23">
        <v>9300</v>
      </c>
      <c r="BW107" s="56">
        <v>41430.17</v>
      </c>
      <c r="BX107" s="18">
        <f t="shared" si="74"/>
        <v>0.13285714285714287</v>
      </c>
      <c r="BY107" s="18">
        <f t="shared" si="109"/>
        <v>0.22447409701673926</v>
      </c>
      <c r="BZ107" s="23">
        <v>0</v>
      </c>
      <c r="CA107" s="23">
        <v>0</v>
      </c>
      <c r="CB107" s="56"/>
      <c r="CC107" s="18" t="str">
        <f t="shared" si="96"/>
        <v xml:space="preserve"> </v>
      </c>
      <c r="CD107" s="18" t="str">
        <f t="shared" si="110"/>
        <v xml:space="preserve"> </v>
      </c>
      <c r="CE107" s="17">
        <v>0</v>
      </c>
      <c r="CF107" s="17">
        <v>0</v>
      </c>
      <c r="CG107" s="17">
        <v>0</v>
      </c>
      <c r="CH107" s="18" t="str">
        <f t="shared" si="111"/>
        <v xml:space="preserve"> </v>
      </c>
      <c r="CI107" s="18" t="str">
        <f t="shared" si="112"/>
        <v xml:space="preserve"> </v>
      </c>
      <c r="CJ107" s="23">
        <v>0</v>
      </c>
      <c r="CK107" s="23">
        <v>0</v>
      </c>
      <c r="CL107" s="56"/>
      <c r="CM107" s="18" t="str">
        <f t="shared" si="113"/>
        <v xml:space="preserve"> </v>
      </c>
      <c r="CN107" s="18" t="str">
        <f t="shared" si="114"/>
        <v xml:space="preserve"> </v>
      </c>
      <c r="CO107" s="23">
        <v>0</v>
      </c>
      <c r="CP107" s="23">
        <v>0</v>
      </c>
      <c r="CQ107" s="56"/>
      <c r="CR107" s="18" t="str">
        <f t="shared" si="75"/>
        <v xml:space="preserve"> </v>
      </c>
      <c r="CS107" s="18" t="str">
        <f t="shared" si="76"/>
        <v xml:space="preserve"> </v>
      </c>
      <c r="CT107" s="23">
        <v>0</v>
      </c>
      <c r="CU107" s="23">
        <v>0</v>
      </c>
      <c r="CV107" s="56"/>
      <c r="CW107" s="18" t="str">
        <f t="shared" si="115"/>
        <v xml:space="preserve"> </v>
      </c>
      <c r="CX107" s="18" t="str">
        <f t="shared" si="116"/>
        <v xml:space="preserve"> </v>
      </c>
      <c r="CY107" s="23">
        <v>0</v>
      </c>
      <c r="CZ107" s="23">
        <v>0</v>
      </c>
      <c r="DA107" s="56"/>
      <c r="DB107" s="18" t="str">
        <f t="shared" si="97"/>
        <v xml:space="preserve"> </v>
      </c>
      <c r="DC107" s="18" t="str">
        <f t="shared" si="117"/>
        <v xml:space="preserve"> </v>
      </c>
      <c r="DD107" s="23">
        <v>0</v>
      </c>
      <c r="DE107" s="23">
        <v>0</v>
      </c>
      <c r="DF107" s="56"/>
      <c r="DG107" s="18" t="str">
        <f t="shared" si="98"/>
        <v xml:space="preserve"> </v>
      </c>
      <c r="DH107" s="18" t="str">
        <f t="shared" si="118"/>
        <v xml:space="preserve"> </v>
      </c>
      <c r="DI107" s="23">
        <v>0</v>
      </c>
      <c r="DJ107" s="56"/>
      <c r="DK107" s="18" t="str">
        <f t="shared" si="119"/>
        <v xml:space="preserve"> </v>
      </c>
      <c r="DL107" s="23">
        <v>0</v>
      </c>
      <c r="DM107" s="23">
        <v>0</v>
      </c>
      <c r="DN107" s="56"/>
      <c r="DO107" s="18" t="str">
        <f t="shared" si="99"/>
        <v xml:space="preserve"> </v>
      </c>
      <c r="DP107" s="18" t="str">
        <f t="shared" si="120"/>
        <v xml:space="preserve"> </v>
      </c>
      <c r="DQ107" s="23">
        <v>28120.75</v>
      </c>
      <c r="DR107" s="23">
        <v>28120.75</v>
      </c>
      <c r="DS107" s="56"/>
      <c r="DT107" s="18">
        <f t="shared" si="100"/>
        <v>1</v>
      </c>
      <c r="DU107" s="18" t="str">
        <f t="shared" si="180"/>
        <v xml:space="preserve"> </v>
      </c>
    </row>
    <row r="108" spans="1:125" s="38" customFormat="1" ht="32.1" customHeight="1" x14ac:dyDescent="0.25">
      <c r="A108" s="12"/>
      <c r="B108" s="4" t="s">
        <v>137</v>
      </c>
      <c r="C108" s="20">
        <v>19440495.68</v>
      </c>
      <c r="D108" s="20">
        <v>12157542.27</v>
      </c>
      <c r="E108" s="20">
        <v>13996537.859999999</v>
      </c>
      <c r="F108" s="16">
        <f t="shared" si="82"/>
        <v>0.62537203115183115</v>
      </c>
      <c r="G108" s="16">
        <f t="shared" si="83"/>
        <v>0.8686106801271497</v>
      </c>
      <c r="H108" s="15">
        <v>17941553.170000002</v>
      </c>
      <c r="I108" s="29">
        <v>11137846.33</v>
      </c>
      <c r="J108" s="15">
        <v>11994140.389999999</v>
      </c>
      <c r="K108" s="16">
        <f t="shared" si="84"/>
        <v>0.62078495793906785</v>
      </c>
      <c r="L108" s="16">
        <f t="shared" si="85"/>
        <v>0.92860730055203244</v>
      </c>
      <c r="M108" s="15">
        <v>9301500</v>
      </c>
      <c r="N108" s="15">
        <v>7227243.5999999996</v>
      </c>
      <c r="O108" s="15">
        <v>6394115.4299999997</v>
      </c>
      <c r="P108" s="16">
        <f t="shared" si="86"/>
        <v>0.77699764554104178</v>
      </c>
      <c r="Q108" s="16">
        <f t="shared" si="87"/>
        <v>1.1302960791247398</v>
      </c>
      <c r="R108" s="15">
        <v>1877153.17</v>
      </c>
      <c r="S108" s="15">
        <v>1371491.1</v>
      </c>
      <c r="T108" s="15">
        <v>1353625.66</v>
      </c>
      <c r="U108" s="16">
        <f t="shared" si="88"/>
        <v>0.730622903830485</v>
      </c>
      <c r="V108" s="16">
        <f t="shared" si="80"/>
        <v>1.0131982131603505</v>
      </c>
      <c r="W108" s="15">
        <v>350000</v>
      </c>
      <c r="X108" s="15">
        <v>298493.46999999997</v>
      </c>
      <c r="Y108" s="15">
        <v>324112.42</v>
      </c>
      <c r="Z108" s="16">
        <f t="shared" si="89"/>
        <v>0.85283848571428567</v>
      </c>
      <c r="AA108" s="16">
        <f t="shared" si="102"/>
        <v>0.92095659277728381</v>
      </c>
      <c r="AB108" s="15">
        <v>874600</v>
      </c>
      <c r="AC108" s="15">
        <v>411929.31</v>
      </c>
      <c r="AD108" s="15">
        <v>249642.99</v>
      </c>
      <c r="AE108" s="16">
        <f t="shared" si="90"/>
        <v>0.4709916647610336</v>
      </c>
      <c r="AF108" s="16">
        <f t="shared" si="73"/>
        <v>1.6500736111196233</v>
      </c>
      <c r="AG108" s="15">
        <v>5538300</v>
      </c>
      <c r="AH108" s="15">
        <v>1828688.85</v>
      </c>
      <c r="AI108" s="15">
        <v>3672643.8899999997</v>
      </c>
      <c r="AJ108" s="16">
        <f t="shared" si="91"/>
        <v>0.33018956177888525</v>
      </c>
      <c r="AK108" s="16">
        <f t="shared" si="103"/>
        <v>0.49792163486887925</v>
      </c>
      <c r="AL108" s="15">
        <v>0</v>
      </c>
      <c r="AM108" s="15">
        <v>0</v>
      </c>
      <c r="AN108" s="15">
        <v>0</v>
      </c>
      <c r="AO108" s="16" t="str">
        <f t="shared" si="138"/>
        <v xml:space="preserve"> </v>
      </c>
      <c r="AP108" s="16" t="str">
        <f t="shared" si="104"/>
        <v xml:space="preserve"> </v>
      </c>
      <c r="AQ108" s="15">
        <v>1498942.5099999998</v>
      </c>
      <c r="AR108" s="15">
        <v>1019695.9399999998</v>
      </c>
      <c r="AS108" s="15">
        <v>2002397.47</v>
      </c>
      <c r="AT108" s="16">
        <f t="shared" si="92"/>
        <v>0.68027688400137509</v>
      </c>
      <c r="AU108" s="16">
        <f t="shared" si="122"/>
        <v>0.5092375291504937</v>
      </c>
      <c r="AV108" s="15">
        <v>542600</v>
      </c>
      <c r="AW108" s="15">
        <v>205415.86</v>
      </c>
      <c r="AX108" s="15">
        <v>155687.29</v>
      </c>
      <c r="AY108" s="16">
        <f t="shared" si="93"/>
        <v>0.37857696277183928</v>
      </c>
      <c r="AZ108" s="16">
        <f t="shared" si="105"/>
        <v>1.319413164684156</v>
      </c>
      <c r="BA108" s="15">
        <v>39655.32</v>
      </c>
      <c r="BB108" s="15">
        <v>17290.55</v>
      </c>
      <c r="BC108" s="15">
        <v>17249.580000000002</v>
      </c>
      <c r="BD108" s="16">
        <f t="shared" si="106"/>
        <v>0.43602094246118805</v>
      </c>
      <c r="BE108" s="16">
        <f t="shared" si="107"/>
        <v>1.0023751302930273</v>
      </c>
      <c r="BF108" s="15">
        <v>345000</v>
      </c>
      <c r="BG108" s="15">
        <v>307130.3</v>
      </c>
      <c r="BH108" s="15">
        <v>261403.79</v>
      </c>
      <c r="BI108" s="16">
        <f t="shared" si="77"/>
        <v>0.89023275362318832</v>
      </c>
      <c r="BJ108" s="16">
        <f t="shared" si="78"/>
        <v>1.1749267292566798</v>
      </c>
      <c r="BK108" s="15">
        <v>0</v>
      </c>
      <c r="BL108" s="15">
        <v>0</v>
      </c>
      <c r="BM108" s="15">
        <v>0</v>
      </c>
      <c r="BN108" s="16" t="str">
        <f t="shared" si="161"/>
        <v xml:space="preserve"> </v>
      </c>
      <c r="BO108" s="16" t="str">
        <f t="shared" si="108"/>
        <v xml:space="preserve"> </v>
      </c>
      <c r="BP108" s="15">
        <v>0</v>
      </c>
      <c r="BQ108" s="15">
        <v>0</v>
      </c>
      <c r="BR108" s="15">
        <v>0</v>
      </c>
      <c r="BS108" s="16" t="str">
        <f t="shared" si="94"/>
        <v xml:space="preserve"> </v>
      </c>
      <c r="BT108" s="16" t="str">
        <f t="shared" si="95"/>
        <v xml:space="preserve"> </v>
      </c>
      <c r="BU108" s="15">
        <v>170000</v>
      </c>
      <c r="BV108" s="15">
        <v>128811.82</v>
      </c>
      <c r="BW108" s="15">
        <v>98061.16</v>
      </c>
      <c r="BX108" s="16">
        <f t="shared" si="74"/>
        <v>0.7577165882352942</v>
      </c>
      <c r="BY108" s="16">
        <f t="shared" si="109"/>
        <v>1.3135865412972885</v>
      </c>
      <c r="BZ108" s="15">
        <v>141208.66999999998</v>
      </c>
      <c r="CA108" s="15">
        <v>0</v>
      </c>
      <c r="CB108" s="15">
        <v>1008912</v>
      </c>
      <c r="CC108" s="16" t="str">
        <f t="shared" si="96"/>
        <v xml:space="preserve"> </v>
      </c>
      <c r="CD108" s="16" t="str">
        <f>IF(CA108=0," ",IF(CA108/CB108*100&gt;200,"св.200",CA108/CB108))</f>
        <v xml:space="preserve"> </v>
      </c>
      <c r="CE108" s="20">
        <v>171300</v>
      </c>
      <c r="CF108" s="20">
        <v>271868.84999999998</v>
      </c>
      <c r="CG108" s="20">
        <v>282540.06</v>
      </c>
      <c r="CH108" s="16">
        <f t="shared" si="111"/>
        <v>1.5870919439579683</v>
      </c>
      <c r="CI108" s="16">
        <f>IF(CG108=0," ",IF(CF108/CG108*100&gt;200,"св.200",CF108/CG108))</f>
        <v>0.96223116113162843</v>
      </c>
      <c r="CJ108" s="15">
        <v>171300</v>
      </c>
      <c r="CK108" s="15">
        <v>74636.850000000006</v>
      </c>
      <c r="CL108" s="15">
        <v>222009.84</v>
      </c>
      <c r="CM108" s="16">
        <f t="shared" si="113"/>
        <v>0.43570840630472857</v>
      </c>
      <c r="CN108" s="16">
        <f t="shared" si="114"/>
        <v>0.33618712575983123</v>
      </c>
      <c r="CO108" s="15">
        <v>0</v>
      </c>
      <c r="CP108" s="15">
        <v>197232</v>
      </c>
      <c r="CQ108" s="15">
        <v>60530.22</v>
      </c>
      <c r="CR108" s="16" t="str">
        <f t="shared" si="75"/>
        <v xml:space="preserve"> </v>
      </c>
      <c r="CS108" s="16" t="str">
        <f t="shared" si="76"/>
        <v>св.200</v>
      </c>
      <c r="CT108" s="15">
        <v>0</v>
      </c>
      <c r="CU108" s="15">
        <v>0</v>
      </c>
      <c r="CV108" s="15">
        <v>0</v>
      </c>
      <c r="CW108" s="30" t="str">
        <f t="shared" si="115"/>
        <v xml:space="preserve"> </v>
      </c>
      <c r="CX108" s="30" t="str">
        <f t="shared" si="116"/>
        <v xml:space="preserve"> </v>
      </c>
      <c r="CY108" s="15">
        <v>0</v>
      </c>
      <c r="CZ108" s="15">
        <v>0</v>
      </c>
      <c r="DA108" s="15">
        <v>0</v>
      </c>
      <c r="DB108" s="16" t="str">
        <f t="shared" si="97"/>
        <v xml:space="preserve"> </v>
      </c>
      <c r="DC108" s="16" t="str">
        <f t="shared" si="117"/>
        <v xml:space="preserve"> </v>
      </c>
      <c r="DD108" s="15">
        <v>0</v>
      </c>
      <c r="DE108" s="15">
        <v>0</v>
      </c>
      <c r="DF108" s="15">
        <v>0</v>
      </c>
      <c r="DG108" s="16" t="str">
        <f t="shared" si="98"/>
        <v xml:space="preserve"> </v>
      </c>
      <c r="DH108" s="16" t="str">
        <f t="shared" si="118"/>
        <v xml:space="preserve"> </v>
      </c>
      <c r="DI108" s="15">
        <v>0</v>
      </c>
      <c r="DJ108" s="15">
        <v>0</v>
      </c>
      <c r="DK108" s="16" t="str">
        <f t="shared" si="119"/>
        <v xml:space="preserve"> </v>
      </c>
      <c r="DL108" s="15">
        <v>0</v>
      </c>
      <c r="DM108" s="15">
        <v>0</v>
      </c>
      <c r="DN108" s="15">
        <v>83588.399999999994</v>
      </c>
      <c r="DO108" s="16" t="str">
        <f t="shared" si="99"/>
        <v xml:space="preserve"> </v>
      </c>
      <c r="DP108" s="16"/>
      <c r="DQ108" s="15">
        <v>89178.51999999999</v>
      </c>
      <c r="DR108" s="15">
        <v>89178.559999999998</v>
      </c>
      <c r="DS108" s="15">
        <v>94955.19</v>
      </c>
      <c r="DT108" s="16">
        <f t="shared" si="100"/>
        <v>1.0000004485385046</v>
      </c>
      <c r="DU108" s="16">
        <f t="shared" ref="DU108:DU113" si="181">IF(DR108=0," ",IF(DR108/DS108*100&gt;200,"св.200",DR108/DS108))</f>
        <v>0.93916467335803333</v>
      </c>
    </row>
    <row r="109" spans="1:125" s="39" customFormat="1" ht="15.75" customHeight="1" outlineLevel="1" x14ac:dyDescent="0.25">
      <c r="A109" s="11">
        <v>87</v>
      </c>
      <c r="B109" s="5" t="s">
        <v>13</v>
      </c>
      <c r="C109" s="17">
        <v>11358096.289999999</v>
      </c>
      <c r="D109" s="17">
        <v>7984478.4299999997</v>
      </c>
      <c r="E109" s="17">
        <v>7455689.7300000004</v>
      </c>
      <c r="F109" s="18">
        <f t="shared" si="82"/>
        <v>0.70297682165538322</v>
      </c>
      <c r="G109" s="18">
        <f t="shared" si="83"/>
        <v>1.0709241826242144</v>
      </c>
      <c r="H109" s="10">
        <v>10139153.17</v>
      </c>
      <c r="I109" s="14">
        <v>7292253.1999999993</v>
      </c>
      <c r="J109" s="10">
        <v>6669100.25</v>
      </c>
      <c r="K109" s="18">
        <f t="shared" si="84"/>
        <v>0.71921718488053965</v>
      </c>
      <c r="L109" s="18">
        <f t="shared" si="85"/>
        <v>1.0934388338216987</v>
      </c>
      <c r="M109" s="23">
        <v>6462000</v>
      </c>
      <c r="N109" s="23">
        <v>5274916.93</v>
      </c>
      <c r="O109" s="56">
        <v>4508091.43</v>
      </c>
      <c r="P109" s="18">
        <f t="shared" si="86"/>
        <v>0.81629788455586505</v>
      </c>
      <c r="Q109" s="18">
        <f t="shared" si="87"/>
        <v>1.170099810952592</v>
      </c>
      <c r="R109" s="23">
        <v>1877153.17</v>
      </c>
      <c r="S109" s="23">
        <v>1371491.1</v>
      </c>
      <c r="T109" s="56">
        <v>1353625.66</v>
      </c>
      <c r="U109" s="18">
        <f t="shared" si="88"/>
        <v>0.730622903830485</v>
      </c>
      <c r="V109" s="18">
        <f t="shared" si="80"/>
        <v>1.0131982131603505</v>
      </c>
      <c r="W109" s="23">
        <v>50000</v>
      </c>
      <c r="X109" s="23">
        <v>100284</v>
      </c>
      <c r="Y109" s="56">
        <v>49105.27</v>
      </c>
      <c r="Z109" s="18" t="str">
        <f t="shared" si="89"/>
        <v>СВ.200</v>
      </c>
      <c r="AA109" s="18" t="str">
        <f t="shared" si="102"/>
        <v>св.200</v>
      </c>
      <c r="AB109" s="23">
        <v>450000</v>
      </c>
      <c r="AC109" s="23">
        <v>170125.05</v>
      </c>
      <c r="AD109" s="56">
        <v>89614.26</v>
      </c>
      <c r="AE109" s="18">
        <f t="shared" si="90"/>
        <v>0.37805566666666662</v>
      </c>
      <c r="AF109" s="18">
        <f t="shared" si="73"/>
        <v>1.8984149397651668</v>
      </c>
      <c r="AG109" s="23">
        <v>1300000</v>
      </c>
      <c r="AH109" s="23">
        <v>375436.12</v>
      </c>
      <c r="AI109" s="56">
        <v>668663.63</v>
      </c>
      <c r="AJ109" s="18">
        <f t="shared" si="91"/>
        <v>0.28879701538461539</v>
      </c>
      <c r="AK109" s="18">
        <f>IF(AH109&lt;=0," ",IF(AH109/AI109*100&gt;200,"св.200",AH109/AI109))</f>
        <v>0.56147232054478569</v>
      </c>
      <c r="AL109" s="23">
        <v>0</v>
      </c>
      <c r="AM109" s="23">
        <v>0</v>
      </c>
      <c r="AN109" s="56"/>
      <c r="AO109" s="18" t="str">
        <f t="shared" si="138"/>
        <v xml:space="preserve"> </v>
      </c>
      <c r="AP109" s="18" t="str">
        <f t="shared" si="104"/>
        <v xml:space="preserve"> </v>
      </c>
      <c r="AQ109" s="6">
        <v>1218943.1200000001</v>
      </c>
      <c r="AR109" s="6">
        <v>692225.23</v>
      </c>
      <c r="AS109" s="6">
        <v>786589.48</v>
      </c>
      <c r="AT109" s="18">
        <f t="shared" si="92"/>
        <v>0.56788968955335661</v>
      </c>
      <c r="AU109" s="18">
        <f t="shared" si="122"/>
        <v>0.8800336739820116</v>
      </c>
      <c r="AV109" s="23">
        <v>542600</v>
      </c>
      <c r="AW109" s="23">
        <v>205415.86</v>
      </c>
      <c r="AX109" s="56">
        <v>155687.29</v>
      </c>
      <c r="AY109" s="18">
        <f t="shared" si="93"/>
        <v>0.37857696277183928</v>
      </c>
      <c r="AZ109" s="18">
        <f t="shared" si="105"/>
        <v>1.319413164684156</v>
      </c>
      <c r="BA109" s="23">
        <v>0</v>
      </c>
      <c r="BB109" s="23">
        <v>0</v>
      </c>
      <c r="BC109" s="56"/>
      <c r="BD109" s="18" t="str">
        <f t="shared" si="106"/>
        <v xml:space="preserve"> </v>
      </c>
      <c r="BE109" s="18" t="str">
        <f t="shared" si="107"/>
        <v xml:space="preserve"> </v>
      </c>
      <c r="BF109" s="23">
        <v>275000</v>
      </c>
      <c r="BG109" s="23">
        <v>239344.96</v>
      </c>
      <c r="BH109" s="56">
        <v>219876</v>
      </c>
      <c r="BI109" s="18">
        <f t="shared" si="77"/>
        <v>0.87034530909090901</v>
      </c>
      <c r="BJ109" s="18">
        <f t="shared" si="78"/>
        <v>1.0885451800105514</v>
      </c>
      <c r="BK109" s="23">
        <v>0</v>
      </c>
      <c r="BL109" s="23">
        <v>0</v>
      </c>
      <c r="BM109" s="56"/>
      <c r="BN109" s="18"/>
      <c r="BO109" s="18" t="str">
        <f t="shared" si="108"/>
        <v xml:space="preserve"> </v>
      </c>
      <c r="BP109" s="23">
        <v>0</v>
      </c>
      <c r="BQ109" s="23">
        <v>0</v>
      </c>
      <c r="BR109" s="56"/>
      <c r="BS109" s="18" t="str">
        <f t="shared" si="94"/>
        <v xml:space="preserve"> </v>
      </c>
      <c r="BT109" s="18" t="str">
        <f t="shared" si="95"/>
        <v xml:space="preserve"> </v>
      </c>
      <c r="BU109" s="23">
        <v>100000</v>
      </c>
      <c r="BV109" s="23">
        <v>89749.440000000002</v>
      </c>
      <c r="BW109" s="56">
        <v>94061.16</v>
      </c>
      <c r="BX109" s="18">
        <f t="shared" si="74"/>
        <v>0.89749440000000003</v>
      </c>
      <c r="BY109" s="18">
        <f t="shared" si="109"/>
        <v>0.95416046325603465</v>
      </c>
      <c r="BZ109" s="23">
        <v>46965</v>
      </c>
      <c r="CA109" s="23">
        <v>0</v>
      </c>
      <c r="CB109" s="56"/>
      <c r="CC109" s="18" t="str">
        <f t="shared" si="96"/>
        <v xml:space="preserve"> </v>
      </c>
      <c r="CD109" s="18" t="str">
        <f t="shared" ref="CD109" si="182">IF(CA109=0," ",IF(CA109/CB109*100&gt;200,"св.200",CA109/CB109))</f>
        <v xml:space="preserve"> </v>
      </c>
      <c r="CE109" s="17">
        <v>171300</v>
      </c>
      <c r="CF109" s="17">
        <v>74636.850000000006</v>
      </c>
      <c r="CG109" s="17">
        <v>222009.84</v>
      </c>
      <c r="CH109" s="18">
        <f t="shared" si="111"/>
        <v>0.43570840630472857</v>
      </c>
      <c r="CI109" s="18">
        <f>IF(CG109=0," ",IF(CF109/CG109*100&gt;200,"св.200",CF109/CG109))</f>
        <v>0.33618712575983123</v>
      </c>
      <c r="CJ109" s="23">
        <v>171300</v>
      </c>
      <c r="CK109" s="23">
        <v>74636.850000000006</v>
      </c>
      <c r="CL109" s="56">
        <v>222009.84</v>
      </c>
      <c r="CM109" s="18">
        <f t="shared" si="113"/>
        <v>0.43570840630472857</v>
      </c>
      <c r="CN109" s="18">
        <f t="shared" si="114"/>
        <v>0.33618712575983123</v>
      </c>
      <c r="CO109" s="23">
        <v>0</v>
      </c>
      <c r="CP109" s="23">
        <v>0</v>
      </c>
      <c r="CQ109" s="56"/>
      <c r="CR109" s="18" t="str">
        <f t="shared" si="75"/>
        <v xml:space="preserve"> </v>
      </c>
      <c r="CS109" s="18" t="str">
        <f t="shared" si="76"/>
        <v xml:space="preserve"> </v>
      </c>
      <c r="CT109" s="23">
        <v>0</v>
      </c>
      <c r="CU109" s="23">
        <v>0</v>
      </c>
      <c r="CV109" s="56"/>
      <c r="CW109" s="18" t="str">
        <f t="shared" si="115"/>
        <v xml:space="preserve"> </v>
      </c>
      <c r="CX109" s="18" t="str">
        <f t="shared" si="116"/>
        <v xml:space="preserve"> </v>
      </c>
      <c r="CY109" s="23">
        <v>0</v>
      </c>
      <c r="CZ109" s="23">
        <v>0</v>
      </c>
      <c r="DA109" s="56"/>
      <c r="DB109" s="18" t="str">
        <f t="shared" si="97"/>
        <v xml:space="preserve"> </v>
      </c>
      <c r="DC109" s="18" t="str">
        <f t="shared" si="117"/>
        <v xml:space="preserve"> </v>
      </c>
      <c r="DD109" s="23">
        <v>0</v>
      </c>
      <c r="DE109" s="23">
        <v>0</v>
      </c>
      <c r="DF109" s="56"/>
      <c r="DG109" s="18" t="str">
        <f t="shared" si="98"/>
        <v xml:space="preserve"> </v>
      </c>
      <c r="DH109" s="18" t="str">
        <f t="shared" si="118"/>
        <v xml:space="preserve"> </v>
      </c>
      <c r="DI109" s="23">
        <v>0</v>
      </c>
      <c r="DJ109" s="56"/>
      <c r="DK109" s="18" t="str">
        <f>IF(DJ109=0," ",IF(DI109/DJ109*100&gt;200,"св.200",DI109/DJ109))</f>
        <v xml:space="preserve"> </v>
      </c>
      <c r="DL109" s="23">
        <v>0</v>
      </c>
      <c r="DM109" s="23">
        <v>0</v>
      </c>
      <c r="DN109" s="56"/>
      <c r="DO109" s="18" t="str">
        <f t="shared" si="99"/>
        <v xml:space="preserve"> </v>
      </c>
      <c r="DP109" s="18" t="str">
        <f t="shared" ref="DP109:DP113" si="183">IF(DM109=0," ",IF(DM109/DN109*100&gt;200,"св.200",DM109/DN109))</f>
        <v xml:space="preserve"> </v>
      </c>
      <c r="DQ109" s="23">
        <v>83078.12</v>
      </c>
      <c r="DR109" s="23">
        <v>83078.12</v>
      </c>
      <c r="DS109" s="56">
        <v>94955.19</v>
      </c>
      <c r="DT109" s="18">
        <f t="shared" si="100"/>
        <v>1</v>
      </c>
      <c r="DU109" s="18">
        <f t="shared" si="181"/>
        <v>0.87491921189352573</v>
      </c>
    </row>
    <row r="110" spans="1:125" s="39" customFormat="1" ht="16.5" customHeight="1" outlineLevel="1" x14ac:dyDescent="0.25">
      <c r="A110" s="11">
        <f>A109+1</f>
        <v>88</v>
      </c>
      <c r="B110" s="5" t="s">
        <v>20</v>
      </c>
      <c r="C110" s="17">
        <v>2460062.4</v>
      </c>
      <c r="D110" s="17">
        <v>1891489.11</v>
      </c>
      <c r="E110" s="17">
        <v>1867952.25</v>
      </c>
      <c r="F110" s="18">
        <f t="shared" si="82"/>
        <v>0.76887850893538312</v>
      </c>
      <c r="G110" s="18">
        <f t="shared" si="83"/>
        <v>1.0126003542114099</v>
      </c>
      <c r="H110" s="10">
        <v>2453962</v>
      </c>
      <c r="I110" s="14">
        <v>1688156.67</v>
      </c>
      <c r="J110" s="10">
        <v>1289510.03</v>
      </c>
      <c r="K110" s="18">
        <f t="shared" si="84"/>
        <v>0.6879310559821219</v>
      </c>
      <c r="L110" s="18">
        <f t="shared" si="85"/>
        <v>1.3091458233946422</v>
      </c>
      <c r="M110" s="23">
        <v>994745</v>
      </c>
      <c r="N110" s="23">
        <v>753235.26</v>
      </c>
      <c r="O110" s="56">
        <v>659518.89</v>
      </c>
      <c r="P110" s="18">
        <f t="shared" si="86"/>
        <v>0.75721442178648801</v>
      </c>
      <c r="Q110" s="18">
        <f t="shared" si="87"/>
        <v>1.142098083043535</v>
      </c>
      <c r="R110" s="23">
        <v>0</v>
      </c>
      <c r="S110" s="23">
        <v>0</v>
      </c>
      <c r="T110" s="56"/>
      <c r="U110" s="18" t="str">
        <f t="shared" si="88"/>
        <v xml:space="preserve"> </v>
      </c>
      <c r="V110" s="18" t="str">
        <f t="shared" ref="V110:V114" si="184">IF(S110=0," ",IF(S110/T110*100&gt;200,"св.200",S110/T110))</f>
        <v xml:space="preserve"> </v>
      </c>
      <c r="W110" s="23">
        <v>59217</v>
      </c>
      <c r="X110" s="23">
        <v>83354.460000000006</v>
      </c>
      <c r="Y110" s="56">
        <v>54283.8</v>
      </c>
      <c r="Z110" s="18">
        <f t="shared" si="89"/>
        <v>1.4076103146056032</v>
      </c>
      <c r="AA110" s="18">
        <f t="shared" si="102"/>
        <v>1.5355310424104429</v>
      </c>
      <c r="AB110" s="23">
        <v>100000</v>
      </c>
      <c r="AC110" s="23">
        <v>39081.050000000003</v>
      </c>
      <c r="AD110" s="56">
        <v>51836.76</v>
      </c>
      <c r="AE110" s="18">
        <f t="shared" si="90"/>
        <v>0.39081050000000001</v>
      </c>
      <c r="AF110" s="18">
        <f t="shared" si="73"/>
        <v>0.75392539965846639</v>
      </c>
      <c r="AG110" s="23">
        <v>1300000</v>
      </c>
      <c r="AH110" s="23">
        <v>812485.9</v>
      </c>
      <c r="AI110" s="56">
        <v>523870.58</v>
      </c>
      <c r="AJ110" s="18">
        <f>IF(AH110&lt;=0," ",IF(AG110&lt;=0," ",IF(AH110/AG110*100&gt;200,"СВ.200",AH110/AG110)))</f>
        <v>0.62498915384615383</v>
      </c>
      <c r="AK110" s="18">
        <f t="shared" si="103"/>
        <v>1.5509286663893207</v>
      </c>
      <c r="AL110" s="23">
        <v>0</v>
      </c>
      <c r="AM110" s="23">
        <v>0</v>
      </c>
      <c r="AN110" s="56"/>
      <c r="AO110" s="18" t="str">
        <f t="shared" si="138"/>
        <v xml:space="preserve"> </v>
      </c>
      <c r="AP110" s="18" t="str">
        <f t="shared" si="104"/>
        <v xml:space="preserve"> </v>
      </c>
      <c r="AQ110" s="6">
        <v>6100.4</v>
      </c>
      <c r="AR110" s="6">
        <v>203332.44</v>
      </c>
      <c r="AS110" s="6">
        <v>578442.22</v>
      </c>
      <c r="AT110" s="18" t="str">
        <f t="shared" si="92"/>
        <v>СВ.200</v>
      </c>
      <c r="AU110" s="18">
        <f>IF(AR110=0," ",IF(AR110/AS110*100&gt;200,"св.200",AR110/AS110))</f>
        <v>0.35151728724089332</v>
      </c>
      <c r="AV110" s="23">
        <v>0</v>
      </c>
      <c r="AW110" s="23">
        <v>0</v>
      </c>
      <c r="AX110" s="56"/>
      <c r="AY110" s="18" t="str">
        <f t="shared" si="93"/>
        <v xml:space="preserve"> </v>
      </c>
      <c r="AZ110" s="18" t="str">
        <f t="shared" si="105"/>
        <v xml:space="preserve"> </v>
      </c>
      <c r="BA110" s="23">
        <v>0</v>
      </c>
      <c r="BB110" s="23">
        <v>0</v>
      </c>
      <c r="BC110" s="56"/>
      <c r="BD110" s="18" t="str">
        <f t="shared" si="106"/>
        <v xml:space="preserve"> </v>
      </c>
      <c r="BE110" s="18" t="str">
        <f t="shared" si="107"/>
        <v xml:space="preserve"> </v>
      </c>
      <c r="BF110" s="23">
        <v>0</v>
      </c>
      <c r="BG110" s="23">
        <v>0</v>
      </c>
      <c r="BH110" s="56"/>
      <c r="BI110" s="18" t="str">
        <f t="shared" si="77"/>
        <v xml:space="preserve"> </v>
      </c>
      <c r="BJ110" s="18" t="str">
        <f t="shared" si="78"/>
        <v xml:space="preserve"> </v>
      </c>
      <c r="BK110" s="23">
        <v>0</v>
      </c>
      <c r="BL110" s="23">
        <v>0</v>
      </c>
      <c r="BM110" s="56"/>
      <c r="BN110" s="18"/>
      <c r="BO110" s="18" t="str">
        <f t="shared" si="108"/>
        <v xml:space="preserve"> </v>
      </c>
      <c r="BP110" s="23">
        <v>0</v>
      </c>
      <c r="BQ110" s="23">
        <v>0</v>
      </c>
      <c r="BR110" s="56"/>
      <c r="BS110" s="18" t="str">
        <f t="shared" si="94"/>
        <v xml:space="preserve"> </v>
      </c>
      <c r="BT110" s="18" t="str">
        <f t="shared" si="95"/>
        <v xml:space="preserve"> </v>
      </c>
      <c r="BU110" s="23">
        <v>0</v>
      </c>
      <c r="BV110" s="23">
        <v>0</v>
      </c>
      <c r="BW110" s="56"/>
      <c r="BX110" s="18" t="str">
        <f t="shared" si="74"/>
        <v xml:space="preserve"> </v>
      </c>
      <c r="BY110" s="18" t="str">
        <f t="shared" si="109"/>
        <v xml:space="preserve"> </v>
      </c>
      <c r="BZ110" s="23">
        <v>0</v>
      </c>
      <c r="CA110" s="23">
        <v>0</v>
      </c>
      <c r="CB110" s="56">
        <v>517912</v>
      </c>
      <c r="CC110" s="18" t="str">
        <f t="shared" si="96"/>
        <v xml:space="preserve"> </v>
      </c>
      <c r="CD110" s="18"/>
      <c r="CE110" s="17">
        <v>0</v>
      </c>
      <c r="CF110" s="17">
        <v>197232</v>
      </c>
      <c r="CG110" s="17">
        <v>60530.22</v>
      </c>
      <c r="CH110" s="18" t="str">
        <f t="shared" si="111"/>
        <v xml:space="preserve"> </v>
      </c>
      <c r="CI110" s="18" t="str">
        <f t="shared" si="112"/>
        <v>св.200</v>
      </c>
      <c r="CJ110" s="23">
        <v>0</v>
      </c>
      <c r="CK110" s="23">
        <v>0</v>
      </c>
      <c r="CL110" s="56"/>
      <c r="CM110" s="18" t="str">
        <f t="shared" si="113"/>
        <v xml:space="preserve"> </v>
      </c>
      <c r="CN110" s="18" t="str">
        <f t="shared" si="114"/>
        <v xml:space="preserve"> </v>
      </c>
      <c r="CO110" s="23">
        <v>0</v>
      </c>
      <c r="CP110" s="23">
        <v>197232</v>
      </c>
      <c r="CQ110" s="56">
        <v>60530.22</v>
      </c>
      <c r="CR110" s="18" t="str">
        <f t="shared" si="75"/>
        <v xml:space="preserve"> </v>
      </c>
      <c r="CS110" s="18" t="str">
        <f t="shared" si="76"/>
        <v>св.200</v>
      </c>
      <c r="CT110" s="23">
        <v>0</v>
      </c>
      <c r="CU110" s="23">
        <v>0</v>
      </c>
      <c r="CV110" s="56"/>
      <c r="CW110" s="18" t="str">
        <f t="shared" si="115"/>
        <v xml:space="preserve"> </v>
      </c>
      <c r="CX110" s="18" t="str">
        <f t="shared" si="116"/>
        <v xml:space="preserve"> </v>
      </c>
      <c r="CY110" s="23">
        <v>0</v>
      </c>
      <c r="CZ110" s="23">
        <v>0</v>
      </c>
      <c r="DA110" s="56"/>
      <c r="DB110" s="18" t="str">
        <f t="shared" si="97"/>
        <v xml:space="preserve"> </v>
      </c>
      <c r="DC110" s="18" t="str">
        <f t="shared" si="117"/>
        <v xml:space="preserve"> </v>
      </c>
      <c r="DD110" s="23">
        <v>0</v>
      </c>
      <c r="DE110" s="23">
        <v>0</v>
      </c>
      <c r="DF110" s="56"/>
      <c r="DG110" s="18" t="str">
        <f t="shared" si="98"/>
        <v xml:space="preserve"> </v>
      </c>
      <c r="DH110" s="18" t="str">
        <f t="shared" si="118"/>
        <v xml:space="preserve"> </v>
      </c>
      <c r="DI110" s="23">
        <v>0</v>
      </c>
      <c r="DJ110" s="56"/>
      <c r="DK110" s="18" t="str">
        <f>IF(DJ110=0," ",IF(DI110/DJ110*100&gt;200,"св.200",DI110/DJ110))</f>
        <v xml:space="preserve"> </v>
      </c>
      <c r="DL110" s="23">
        <v>0</v>
      </c>
      <c r="DM110" s="23">
        <v>0</v>
      </c>
      <c r="DN110" s="56"/>
      <c r="DO110" s="18" t="str">
        <f t="shared" si="99"/>
        <v xml:space="preserve"> </v>
      </c>
      <c r="DP110" s="18" t="str">
        <f t="shared" si="183"/>
        <v xml:space="preserve"> </v>
      </c>
      <c r="DQ110" s="23">
        <v>6100.4</v>
      </c>
      <c r="DR110" s="23">
        <v>6100.44</v>
      </c>
      <c r="DS110" s="56"/>
      <c r="DT110" s="18">
        <f t="shared" si="100"/>
        <v>1.0000065569470855</v>
      </c>
      <c r="DU110" s="18" t="e">
        <f t="shared" si="181"/>
        <v>#DIV/0!</v>
      </c>
    </row>
    <row r="111" spans="1:125" s="39" customFormat="1" ht="15.75" customHeight="1" outlineLevel="1" x14ac:dyDescent="0.25">
      <c r="A111" s="11">
        <f t="shared" ref="A111:A114" si="185">A110+1</f>
        <v>89</v>
      </c>
      <c r="B111" s="5" t="s">
        <v>28</v>
      </c>
      <c r="C111" s="17">
        <v>893956.32</v>
      </c>
      <c r="D111" s="17">
        <v>604803.68999999994</v>
      </c>
      <c r="E111" s="17">
        <v>449801.35</v>
      </c>
      <c r="F111" s="18">
        <f t="shared" si="82"/>
        <v>0.6765472500938301</v>
      </c>
      <c r="G111" s="18">
        <f t="shared" si="83"/>
        <v>1.3446017669800234</v>
      </c>
      <c r="H111" s="10">
        <v>843301</v>
      </c>
      <c r="I111" s="14">
        <v>563651.76</v>
      </c>
      <c r="J111" s="10">
        <v>449801.35</v>
      </c>
      <c r="K111" s="18">
        <f t="shared" si="84"/>
        <v>0.6683873966709396</v>
      </c>
      <c r="L111" s="18">
        <f t="shared" si="85"/>
        <v>1.2531126462826312</v>
      </c>
      <c r="M111" s="23">
        <v>475357</v>
      </c>
      <c r="N111" s="23">
        <v>330462.45</v>
      </c>
      <c r="O111" s="56">
        <v>318675.45</v>
      </c>
      <c r="P111" s="18">
        <f t="shared" si="86"/>
        <v>0.69518793243814647</v>
      </c>
      <c r="Q111" s="18">
        <f t="shared" si="87"/>
        <v>1.0369874742469181</v>
      </c>
      <c r="R111" s="23">
        <v>0</v>
      </c>
      <c r="S111" s="23">
        <v>0</v>
      </c>
      <c r="T111" s="56"/>
      <c r="U111" s="18" t="str">
        <f t="shared" si="88"/>
        <v xml:space="preserve"> </v>
      </c>
      <c r="V111" s="18" t="str">
        <f t="shared" si="184"/>
        <v xml:space="preserve"> </v>
      </c>
      <c r="W111" s="23">
        <v>11044</v>
      </c>
      <c r="X111" s="23">
        <v>0</v>
      </c>
      <c r="Y111" s="56">
        <v>10124.24</v>
      </c>
      <c r="Z111" s="18" t="str">
        <f t="shared" si="89"/>
        <v xml:space="preserve"> </v>
      </c>
      <c r="AA111" s="18">
        <f t="shared" si="102"/>
        <v>0</v>
      </c>
      <c r="AB111" s="23">
        <v>38600</v>
      </c>
      <c r="AC111" s="23">
        <v>55508.68</v>
      </c>
      <c r="AD111" s="56">
        <v>4833.29</v>
      </c>
      <c r="AE111" s="18">
        <f t="shared" si="90"/>
        <v>1.4380487046632124</v>
      </c>
      <c r="AF111" s="18" t="str">
        <f t="shared" si="73"/>
        <v>св.200</v>
      </c>
      <c r="AG111" s="23">
        <v>318300</v>
      </c>
      <c r="AH111" s="23">
        <v>177680.63</v>
      </c>
      <c r="AI111" s="56">
        <v>116168.37</v>
      </c>
      <c r="AJ111" s="18">
        <f>IF(AH111&lt;=0," ",IF(AG111&lt;=0," ",IF(AH111/AG111*100&gt;200,"СВ.200",AH111/AG111)))</f>
        <v>0.55821749921457742</v>
      </c>
      <c r="AK111" s="18">
        <f t="shared" si="103"/>
        <v>1.5295095386119304</v>
      </c>
      <c r="AL111" s="23">
        <v>0</v>
      </c>
      <c r="AM111" s="23">
        <v>0</v>
      </c>
      <c r="AN111" s="56"/>
      <c r="AO111" s="18" t="str">
        <f t="shared" si="138"/>
        <v xml:space="preserve"> </v>
      </c>
      <c r="AP111" s="18" t="str">
        <f t="shared" si="104"/>
        <v xml:space="preserve"> </v>
      </c>
      <c r="AQ111" s="6">
        <v>50655.32</v>
      </c>
      <c r="AR111" s="6">
        <v>41151.93</v>
      </c>
      <c r="AS111" s="6">
        <v>0</v>
      </c>
      <c r="AT111" s="18">
        <f t="shared" si="92"/>
        <v>0.8123910775807951</v>
      </c>
      <c r="AU111" s="18" t="str">
        <f t="shared" ref="AU111:AU133" si="186">IF(AS111=0," ",IF(AR111/AS111*100&gt;200,"св.200",AR111/AS111))</f>
        <v xml:space="preserve"> </v>
      </c>
      <c r="AV111" s="23">
        <v>0</v>
      </c>
      <c r="AW111" s="23">
        <v>0</v>
      </c>
      <c r="AX111" s="56"/>
      <c r="AY111" s="18" t="str">
        <f t="shared" si="93"/>
        <v xml:space="preserve"> </v>
      </c>
      <c r="AZ111" s="18" t="str">
        <f t="shared" si="105"/>
        <v xml:space="preserve"> </v>
      </c>
      <c r="BA111" s="23">
        <v>25655.32</v>
      </c>
      <c r="BB111" s="23">
        <v>17290.55</v>
      </c>
      <c r="BC111" s="56"/>
      <c r="BD111" s="18">
        <f t="shared" si="106"/>
        <v>0.67395573315787916</v>
      </c>
      <c r="BE111" s="18" t="str">
        <f t="shared" si="107"/>
        <v xml:space="preserve"> </v>
      </c>
      <c r="BF111" s="23">
        <v>0</v>
      </c>
      <c r="BG111" s="23">
        <v>0</v>
      </c>
      <c r="BH111" s="56"/>
      <c r="BI111" s="18" t="str">
        <f t="shared" si="77"/>
        <v xml:space="preserve"> </v>
      </c>
      <c r="BJ111" s="18" t="str">
        <f t="shared" si="78"/>
        <v xml:space="preserve"> </v>
      </c>
      <c r="BK111" s="23">
        <v>0</v>
      </c>
      <c r="BL111" s="23">
        <v>0</v>
      </c>
      <c r="BM111" s="56"/>
      <c r="BN111" s="18"/>
      <c r="BO111" s="18" t="str">
        <f t="shared" si="108"/>
        <v xml:space="preserve"> </v>
      </c>
      <c r="BP111" s="23">
        <v>0</v>
      </c>
      <c r="BQ111" s="23">
        <v>0</v>
      </c>
      <c r="BR111" s="56"/>
      <c r="BS111" s="18" t="str">
        <f t="shared" si="94"/>
        <v xml:space="preserve"> </v>
      </c>
      <c r="BT111" s="18" t="str">
        <f t="shared" si="95"/>
        <v xml:space="preserve"> </v>
      </c>
      <c r="BU111" s="23">
        <v>25000</v>
      </c>
      <c r="BV111" s="23">
        <v>23861.38</v>
      </c>
      <c r="BW111" s="56"/>
      <c r="BX111" s="18">
        <f t="shared" si="74"/>
        <v>0.95445520000000006</v>
      </c>
      <c r="BY111" s="18" t="str">
        <f t="shared" si="109"/>
        <v xml:space="preserve"> </v>
      </c>
      <c r="BZ111" s="23">
        <v>0</v>
      </c>
      <c r="CA111" s="23">
        <v>0</v>
      </c>
      <c r="CB111" s="56"/>
      <c r="CC111" s="18" t="str">
        <f t="shared" si="96"/>
        <v xml:space="preserve"> </v>
      </c>
      <c r="CD111" s="18"/>
      <c r="CE111" s="17">
        <v>0</v>
      </c>
      <c r="CF111" s="17">
        <v>0</v>
      </c>
      <c r="CG111" s="17">
        <v>0</v>
      </c>
      <c r="CH111" s="18" t="str">
        <f t="shared" si="111"/>
        <v xml:space="preserve"> </v>
      </c>
      <c r="CI111" s="18" t="str">
        <f t="shared" si="112"/>
        <v xml:space="preserve"> </v>
      </c>
      <c r="CJ111" s="23">
        <v>0</v>
      </c>
      <c r="CK111" s="23">
        <v>0</v>
      </c>
      <c r="CL111" s="56"/>
      <c r="CM111" s="18" t="str">
        <f t="shared" si="113"/>
        <v xml:space="preserve"> </v>
      </c>
      <c r="CN111" s="18" t="str">
        <f t="shared" si="114"/>
        <v xml:space="preserve"> </v>
      </c>
      <c r="CO111" s="23">
        <v>0</v>
      </c>
      <c r="CP111" s="23">
        <v>0</v>
      </c>
      <c r="CQ111" s="56"/>
      <c r="CR111" s="18" t="str">
        <f t="shared" si="75"/>
        <v xml:space="preserve"> </v>
      </c>
      <c r="CS111" s="18" t="str">
        <f t="shared" si="76"/>
        <v xml:space="preserve"> </v>
      </c>
      <c r="CT111" s="23">
        <v>0</v>
      </c>
      <c r="CU111" s="23">
        <v>0</v>
      </c>
      <c r="CV111" s="56"/>
      <c r="CW111" s="18" t="str">
        <f t="shared" si="115"/>
        <v xml:space="preserve"> </v>
      </c>
      <c r="CX111" s="18" t="str">
        <f t="shared" si="116"/>
        <v xml:space="preserve"> </v>
      </c>
      <c r="CY111" s="23">
        <v>0</v>
      </c>
      <c r="CZ111" s="23">
        <v>0</v>
      </c>
      <c r="DA111" s="56"/>
      <c r="DB111" s="18" t="str">
        <f t="shared" si="97"/>
        <v xml:space="preserve"> </v>
      </c>
      <c r="DC111" s="18" t="str">
        <f t="shared" si="117"/>
        <v xml:space="preserve"> </v>
      </c>
      <c r="DD111" s="23">
        <v>0</v>
      </c>
      <c r="DE111" s="23">
        <v>0</v>
      </c>
      <c r="DF111" s="56"/>
      <c r="DG111" s="18" t="str">
        <f t="shared" si="98"/>
        <v xml:space="preserve"> </v>
      </c>
      <c r="DH111" s="18" t="str">
        <f t="shared" si="118"/>
        <v xml:space="preserve"> </v>
      </c>
      <c r="DI111" s="23">
        <v>0</v>
      </c>
      <c r="DJ111" s="56"/>
      <c r="DK111" s="18" t="str">
        <f t="shared" si="119"/>
        <v xml:space="preserve"> </v>
      </c>
      <c r="DL111" s="23">
        <v>0</v>
      </c>
      <c r="DM111" s="23">
        <v>0</v>
      </c>
      <c r="DN111" s="56"/>
      <c r="DO111" s="18" t="str">
        <f t="shared" si="99"/>
        <v xml:space="preserve"> </v>
      </c>
      <c r="DP111" s="18" t="str">
        <f t="shared" si="183"/>
        <v xml:space="preserve"> </v>
      </c>
      <c r="DQ111" s="23">
        <v>0</v>
      </c>
      <c r="DR111" s="23">
        <v>0</v>
      </c>
      <c r="DS111" s="56"/>
      <c r="DT111" s="18" t="str">
        <f t="shared" si="100"/>
        <v xml:space="preserve"> </v>
      </c>
      <c r="DU111" s="18" t="str">
        <f t="shared" si="181"/>
        <v xml:space="preserve"> </v>
      </c>
    </row>
    <row r="112" spans="1:125" s="39" customFormat="1" ht="15.75" customHeight="1" outlineLevel="1" x14ac:dyDescent="0.25">
      <c r="A112" s="11">
        <f t="shared" si="185"/>
        <v>90</v>
      </c>
      <c r="B112" s="5" t="s">
        <v>50</v>
      </c>
      <c r="C112" s="17">
        <v>1677450</v>
      </c>
      <c r="D112" s="17">
        <v>775964.64</v>
      </c>
      <c r="E112" s="17">
        <v>1454214.94</v>
      </c>
      <c r="F112" s="18">
        <f t="shared" si="82"/>
        <v>0.46258585352767595</v>
      </c>
      <c r="G112" s="18">
        <f t="shared" si="83"/>
        <v>0.53359693856535406</v>
      </c>
      <c r="H112" s="10">
        <v>1647450</v>
      </c>
      <c r="I112" s="14">
        <v>775463.64</v>
      </c>
      <c r="J112" s="10">
        <v>1213214.94</v>
      </c>
      <c r="K112" s="18">
        <f t="shared" si="84"/>
        <v>0.47070541746335248</v>
      </c>
      <c r="L112" s="18">
        <f t="shared" si="85"/>
        <v>0.63918075390664086</v>
      </c>
      <c r="M112" s="23">
        <v>439498</v>
      </c>
      <c r="N112" s="23">
        <v>278044.09999999998</v>
      </c>
      <c r="O112" s="56">
        <v>286460.03000000003</v>
      </c>
      <c r="P112" s="18">
        <f t="shared" si="86"/>
        <v>0.63264019403956329</v>
      </c>
      <c r="Q112" s="18">
        <f t="shared" si="87"/>
        <v>0.9706209274641211</v>
      </c>
      <c r="R112" s="23">
        <v>0</v>
      </c>
      <c r="S112" s="23">
        <v>0</v>
      </c>
      <c r="T112" s="56"/>
      <c r="U112" s="18" t="str">
        <f t="shared" si="88"/>
        <v xml:space="preserve"> </v>
      </c>
      <c r="V112" s="18" t="str">
        <f t="shared" si="184"/>
        <v xml:space="preserve"> </v>
      </c>
      <c r="W112" s="23">
        <v>227952</v>
      </c>
      <c r="X112" s="23">
        <v>114855.01</v>
      </c>
      <c r="Y112" s="56">
        <v>208961.11</v>
      </c>
      <c r="Z112" s="18">
        <f t="shared" si="89"/>
        <v>0.50385611883203474</v>
      </c>
      <c r="AA112" s="18">
        <f t="shared" si="102"/>
        <v>0.54964777895752948</v>
      </c>
      <c r="AB112" s="23">
        <v>80000</v>
      </c>
      <c r="AC112" s="23">
        <v>41902.58</v>
      </c>
      <c r="AD112" s="56">
        <v>50239.96</v>
      </c>
      <c r="AE112" s="18">
        <f t="shared" si="90"/>
        <v>0.52378225</v>
      </c>
      <c r="AF112" s="18">
        <f t="shared" si="73"/>
        <v>0.8340488328414275</v>
      </c>
      <c r="AG112" s="23">
        <v>900000</v>
      </c>
      <c r="AH112" s="23">
        <v>340661.95</v>
      </c>
      <c r="AI112" s="56">
        <v>667553.84</v>
      </c>
      <c r="AJ112" s="18">
        <f>IF(AH112&lt;=0," ",IF(AG112&lt;=0," ",IF(AH112/AG112*100&gt;200,"СВ.200",AH112/AG112)))</f>
        <v>0.37851327777777777</v>
      </c>
      <c r="AK112" s="18">
        <f t="shared" si="103"/>
        <v>0.51031381978118806</v>
      </c>
      <c r="AL112" s="23">
        <v>0</v>
      </c>
      <c r="AM112" s="23">
        <v>0</v>
      </c>
      <c r="AN112" s="56"/>
      <c r="AO112" s="18" t="str">
        <f t="shared" si="138"/>
        <v xml:space="preserve"> </v>
      </c>
      <c r="AP112" s="18" t="str">
        <f t="shared" si="104"/>
        <v xml:space="preserve"> </v>
      </c>
      <c r="AQ112" s="6">
        <v>30000</v>
      </c>
      <c r="AR112" s="6">
        <v>501</v>
      </c>
      <c r="AS112" s="6">
        <v>241000</v>
      </c>
      <c r="AT112" s="18">
        <f t="shared" si="92"/>
        <v>1.67E-2</v>
      </c>
      <c r="AU112" s="18">
        <f t="shared" si="186"/>
        <v>2.0788381742738588E-3</v>
      </c>
      <c r="AV112" s="23">
        <v>0</v>
      </c>
      <c r="AW112" s="23">
        <v>0</v>
      </c>
      <c r="AX112" s="56"/>
      <c r="AY112" s="18" t="str">
        <f t="shared" si="93"/>
        <v xml:space="preserve"> </v>
      </c>
      <c r="AZ112" s="18" t="str">
        <f t="shared" si="105"/>
        <v xml:space="preserve"> </v>
      </c>
      <c r="BA112" s="23">
        <v>0</v>
      </c>
      <c r="BB112" s="23">
        <v>0</v>
      </c>
      <c r="BC112" s="56"/>
      <c r="BD112" s="18" t="str">
        <f t="shared" si="106"/>
        <v xml:space="preserve"> </v>
      </c>
      <c r="BE112" s="18" t="str">
        <f t="shared" si="107"/>
        <v xml:space="preserve"> </v>
      </c>
      <c r="BF112" s="23">
        <v>0</v>
      </c>
      <c r="BG112" s="23">
        <v>0</v>
      </c>
      <c r="BH112" s="56"/>
      <c r="BI112" s="18" t="str">
        <f t="shared" si="77"/>
        <v xml:space="preserve"> </v>
      </c>
      <c r="BJ112" s="18" t="str">
        <f t="shared" si="78"/>
        <v xml:space="preserve"> </v>
      </c>
      <c r="BK112" s="23">
        <v>0</v>
      </c>
      <c r="BL112" s="23">
        <v>0</v>
      </c>
      <c r="BM112" s="56"/>
      <c r="BN112" s="18"/>
      <c r="BO112" s="18" t="str">
        <f t="shared" si="108"/>
        <v xml:space="preserve"> </v>
      </c>
      <c r="BP112" s="23">
        <v>0</v>
      </c>
      <c r="BQ112" s="23">
        <v>0</v>
      </c>
      <c r="BR112" s="56"/>
      <c r="BS112" s="18" t="str">
        <f t="shared" si="94"/>
        <v xml:space="preserve"> </v>
      </c>
      <c r="BT112" s="18" t="str">
        <f t="shared" si="95"/>
        <v xml:space="preserve"> </v>
      </c>
      <c r="BU112" s="23">
        <v>30000</v>
      </c>
      <c r="BV112" s="23">
        <v>501</v>
      </c>
      <c r="BW112" s="56"/>
      <c r="BX112" s="18">
        <f t="shared" si="74"/>
        <v>1.67E-2</v>
      </c>
      <c r="BY112" s="18" t="str">
        <f t="shared" si="109"/>
        <v xml:space="preserve"> </v>
      </c>
      <c r="BZ112" s="23">
        <v>0</v>
      </c>
      <c r="CA112" s="23">
        <v>0</v>
      </c>
      <c r="CB112" s="56">
        <v>241000</v>
      </c>
      <c r="CC112" s="18" t="str">
        <f t="shared" si="96"/>
        <v xml:space="preserve"> </v>
      </c>
      <c r="CD112" s="18"/>
      <c r="CE112" s="17">
        <v>0</v>
      </c>
      <c r="CF112" s="17">
        <v>0</v>
      </c>
      <c r="CG112" s="17">
        <v>0</v>
      </c>
      <c r="CH112" s="18" t="str">
        <f t="shared" si="111"/>
        <v xml:space="preserve"> </v>
      </c>
      <c r="CI112" s="18" t="str">
        <f t="shared" si="112"/>
        <v xml:space="preserve"> </v>
      </c>
      <c r="CJ112" s="23">
        <v>0</v>
      </c>
      <c r="CK112" s="23">
        <v>0</v>
      </c>
      <c r="CL112" s="56"/>
      <c r="CM112" s="18" t="str">
        <f t="shared" si="113"/>
        <v xml:space="preserve"> </v>
      </c>
      <c r="CN112" s="18" t="str">
        <f t="shared" si="114"/>
        <v xml:space="preserve"> </v>
      </c>
      <c r="CO112" s="23">
        <v>0</v>
      </c>
      <c r="CP112" s="23">
        <v>0</v>
      </c>
      <c r="CQ112" s="56"/>
      <c r="CR112" s="18" t="str">
        <f t="shared" si="75"/>
        <v xml:space="preserve"> </v>
      </c>
      <c r="CS112" s="18" t="str">
        <f t="shared" si="76"/>
        <v xml:space="preserve"> </v>
      </c>
      <c r="CT112" s="23">
        <v>0</v>
      </c>
      <c r="CU112" s="23">
        <v>0</v>
      </c>
      <c r="CV112" s="56"/>
      <c r="CW112" s="18" t="str">
        <f t="shared" si="115"/>
        <v xml:space="preserve"> </v>
      </c>
      <c r="CX112" s="18" t="str">
        <f t="shared" si="116"/>
        <v xml:space="preserve"> </v>
      </c>
      <c r="CY112" s="23">
        <v>0</v>
      </c>
      <c r="CZ112" s="23">
        <v>0</v>
      </c>
      <c r="DA112" s="56"/>
      <c r="DB112" s="18" t="str">
        <f t="shared" si="97"/>
        <v xml:space="preserve"> </v>
      </c>
      <c r="DC112" s="18" t="str">
        <f t="shared" si="117"/>
        <v xml:space="preserve"> </v>
      </c>
      <c r="DD112" s="23">
        <v>0</v>
      </c>
      <c r="DE112" s="23">
        <v>0</v>
      </c>
      <c r="DF112" s="56"/>
      <c r="DG112" s="18" t="str">
        <f t="shared" si="98"/>
        <v xml:space="preserve"> </v>
      </c>
      <c r="DH112" s="18" t="str">
        <f t="shared" si="118"/>
        <v xml:space="preserve"> </v>
      </c>
      <c r="DI112" s="23">
        <v>0</v>
      </c>
      <c r="DJ112" s="56"/>
      <c r="DK112" s="18" t="str">
        <f t="shared" si="119"/>
        <v xml:space="preserve"> </v>
      </c>
      <c r="DL112" s="23">
        <v>0</v>
      </c>
      <c r="DM112" s="23">
        <v>0</v>
      </c>
      <c r="DN112" s="56"/>
      <c r="DO112" s="18" t="str">
        <f t="shared" si="99"/>
        <v xml:space="preserve"> </v>
      </c>
      <c r="DP112" s="18" t="str">
        <f t="shared" si="183"/>
        <v xml:space="preserve"> </v>
      </c>
      <c r="DQ112" s="23">
        <v>0</v>
      </c>
      <c r="DR112" s="23">
        <v>0</v>
      </c>
      <c r="DS112" s="56"/>
      <c r="DT112" s="18" t="str">
        <f t="shared" si="100"/>
        <v xml:space="preserve"> </v>
      </c>
      <c r="DU112" s="18" t="str">
        <f t="shared" si="181"/>
        <v xml:space="preserve"> </v>
      </c>
    </row>
    <row r="113" spans="1:125" s="39" customFormat="1" ht="15.75" customHeight="1" outlineLevel="1" x14ac:dyDescent="0.25">
      <c r="A113" s="11">
        <f t="shared" si="185"/>
        <v>91</v>
      </c>
      <c r="B113" s="5" t="s">
        <v>12</v>
      </c>
      <c r="C113" s="17">
        <v>468091.67</v>
      </c>
      <c r="D113" s="17">
        <v>257396.73</v>
      </c>
      <c r="E113" s="17">
        <v>453049.47</v>
      </c>
      <c r="F113" s="18">
        <f t="shared" si="82"/>
        <v>0.54988530344921549</v>
      </c>
      <c r="G113" s="18">
        <f t="shared" si="83"/>
        <v>0.56814265779849615</v>
      </c>
      <c r="H113" s="10">
        <v>358848</v>
      </c>
      <c r="I113" s="14">
        <v>242696.73</v>
      </c>
      <c r="J113" s="10">
        <v>199049.46999999997</v>
      </c>
      <c r="K113" s="18">
        <f t="shared" si="84"/>
        <v>0.67632181313536655</v>
      </c>
      <c r="L113" s="18">
        <f t="shared" si="85"/>
        <v>1.2192784537431827</v>
      </c>
      <c r="M113" s="23">
        <v>182848</v>
      </c>
      <c r="N113" s="23">
        <v>142037.42000000001</v>
      </c>
      <c r="O113" s="56">
        <v>122460.65</v>
      </c>
      <c r="P113" s="18">
        <f t="shared" si="86"/>
        <v>0.77680598092404629</v>
      </c>
      <c r="Q113" s="18">
        <f t="shared" si="87"/>
        <v>1.1598617188460132</v>
      </c>
      <c r="R113" s="23">
        <v>0</v>
      </c>
      <c r="S113" s="23">
        <v>0</v>
      </c>
      <c r="T113" s="56"/>
      <c r="U113" s="18" t="str">
        <f t="shared" si="88"/>
        <v xml:space="preserve"> </v>
      </c>
      <c r="V113" s="18" t="str">
        <f t="shared" si="184"/>
        <v xml:space="preserve"> </v>
      </c>
      <c r="W113" s="23">
        <v>0</v>
      </c>
      <c r="X113" s="23">
        <v>0</v>
      </c>
      <c r="Y113" s="56"/>
      <c r="Z113" s="18" t="str">
        <f t="shared" si="89"/>
        <v xml:space="preserve"> </v>
      </c>
      <c r="AA113" s="18" t="str">
        <f>IF(X113=0," ",IF(X113/Y113*100&gt;200,"св.200",X113/Y113))</f>
        <v xml:space="preserve"> </v>
      </c>
      <c r="AB113" s="23">
        <v>56000</v>
      </c>
      <c r="AC113" s="23">
        <v>55710.41</v>
      </c>
      <c r="AD113" s="56">
        <v>22141.62</v>
      </c>
      <c r="AE113" s="18">
        <f t="shared" si="90"/>
        <v>0.99482875000000004</v>
      </c>
      <c r="AF113" s="18" t="str">
        <f t="shared" si="73"/>
        <v>св.200</v>
      </c>
      <c r="AG113" s="23">
        <v>120000</v>
      </c>
      <c r="AH113" s="23">
        <v>44948.9</v>
      </c>
      <c r="AI113" s="56">
        <v>54447.199999999997</v>
      </c>
      <c r="AJ113" s="18">
        <f>IF(AH113&lt;=0," ",IF(AG113&lt;=0," ",IF(AH113/AG113*100&gt;200,"СВ.200",AH113/AG113)))</f>
        <v>0.37457416666666665</v>
      </c>
      <c r="AK113" s="18">
        <f t="shared" si="103"/>
        <v>0.82555025786449998</v>
      </c>
      <c r="AL113" s="23">
        <v>0</v>
      </c>
      <c r="AM113" s="23">
        <v>0</v>
      </c>
      <c r="AN113" s="56"/>
      <c r="AO113" s="18" t="str">
        <f t="shared" si="138"/>
        <v xml:space="preserve"> </v>
      </c>
      <c r="AP113" s="18" t="str">
        <f t="shared" si="104"/>
        <v xml:space="preserve"> </v>
      </c>
      <c r="AQ113" s="6">
        <v>109243.67</v>
      </c>
      <c r="AR113" s="6">
        <v>14700</v>
      </c>
      <c r="AS113" s="6">
        <v>254000</v>
      </c>
      <c r="AT113" s="18">
        <f t="shared" si="92"/>
        <v>0.13456157230894936</v>
      </c>
      <c r="AU113" s="18">
        <f t="shared" si="186"/>
        <v>5.7874015748031499E-2</v>
      </c>
      <c r="AV113" s="23">
        <v>0</v>
      </c>
      <c r="AW113" s="23">
        <v>0</v>
      </c>
      <c r="AX113" s="56"/>
      <c r="AY113" s="18" t="str">
        <f t="shared" si="93"/>
        <v xml:space="preserve"> </v>
      </c>
      <c r="AZ113" s="18" t="str">
        <f t="shared" si="105"/>
        <v xml:space="preserve"> </v>
      </c>
      <c r="BA113" s="23">
        <v>0</v>
      </c>
      <c r="BB113" s="23">
        <v>0</v>
      </c>
      <c r="BC113" s="56"/>
      <c r="BD113" s="18" t="str">
        <f t="shared" si="106"/>
        <v xml:space="preserve"> </v>
      </c>
      <c r="BE113" s="18" t="str">
        <f t="shared" si="107"/>
        <v xml:space="preserve"> </v>
      </c>
      <c r="BF113" s="23">
        <v>0</v>
      </c>
      <c r="BG113" s="23">
        <v>0</v>
      </c>
      <c r="BH113" s="56"/>
      <c r="BI113" s="18" t="str">
        <f t="shared" si="77"/>
        <v xml:space="preserve"> </v>
      </c>
      <c r="BJ113" s="18" t="str">
        <f t="shared" si="78"/>
        <v xml:space="preserve"> </v>
      </c>
      <c r="BK113" s="23">
        <v>0</v>
      </c>
      <c r="BL113" s="23">
        <v>0</v>
      </c>
      <c r="BM113" s="56"/>
      <c r="BN113" s="18"/>
      <c r="BO113" s="18" t="str">
        <f t="shared" si="108"/>
        <v xml:space="preserve"> </v>
      </c>
      <c r="BP113" s="23">
        <v>0</v>
      </c>
      <c r="BQ113" s="23">
        <v>0</v>
      </c>
      <c r="BR113" s="56"/>
      <c r="BS113" s="18" t="str">
        <f t="shared" si="94"/>
        <v xml:space="preserve"> </v>
      </c>
      <c r="BT113" s="18" t="str">
        <f t="shared" si="95"/>
        <v xml:space="preserve"> </v>
      </c>
      <c r="BU113" s="23">
        <v>15000</v>
      </c>
      <c r="BV113" s="23">
        <v>14700</v>
      </c>
      <c r="BW113" s="56">
        <v>4000</v>
      </c>
      <c r="BX113" s="18">
        <f t="shared" si="74"/>
        <v>0.98</v>
      </c>
      <c r="BY113" s="18" t="str">
        <f t="shared" si="109"/>
        <v>св.200</v>
      </c>
      <c r="BZ113" s="23">
        <v>94243.67</v>
      </c>
      <c r="CA113" s="23">
        <v>0</v>
      </c>
      <c r="CB113" s="56">
        <v>250000</v>
      </c>
      <c r="CC113" s="18" t="str">
        <f t="shared" si="96"/>
        <v xml:space="preserve"> </v>
      </c>
      <c r="CD113" s="18"/>
      <c r="CE113" s="17">
        <v>0</v>
      </c>
      <c r="CF113" s="17">
        <v>0</v>
      </c>
      <c r="CG113" s="17">
        <v>0</v>
      </c>
      <c r="CH113" s="18" t="str">
        <f t="shared" si="111"/>
        <v xml:space="preserve"> </v>
      </c>
      <c r="CI113" s="18" t="str">
        <f t="shared" si="112"/>
        <v xml:space="preserve"> </v>
      </c>
      <c r="CJ113" s="23">
        <v>0</v>
      </c>
      <c r="CK113" s="23">
        <v>0</v>
      </c>
      <c r="CL113" s="56"/>
      <c r="CM113" s="18" t="str">
        <f t="shared" si="113"/>
        <v xml:space="preserve"> </v>
      </c>
      <c r="CN113" s="18" t="str">
        <f t="shared" si="114"/>
        <v xml:space="preserve"> </v>
      </c>
      <c r="CO113" s="23">
        <v>0</v>
      </c>
      <c r="CP113" s="23">
        <v>0</v>
      </c>
      <c r="CQ113" s="56"/>
      <c r="CR113" s="18" t="str">
        <f t="shared" si="75"/>
        <v xml:space="preserve"> </v>
      </c>
      <c r="CS113" s="18" t="str">
        <f t="shared" si="76"/>
        <v xml:space="preserve"> </v>
      </c>
      <c r="CT113" s="23">
        <v>0</v>
      </c>
      <c r="CU113" s="23">
        <v>0</v>
      </c>
      <c r="CV113" s="56"/>
      <c r="CW113" s="18" t="str">
        <f t="shared" si="115"/>
        <v xml:space="preserve"> </v>
      </c>
      <c r="CX113" s="18" t="str">
        <f t="shared" si="116"/>
        <v xml:space="preserve"> </v>
      </c>
      <c r="CY113" s="23">
        <v>0</v>
      </c>
      <c r="CZ113" s="23">
        <v>0</v>
      </c>
      <c r="DA113" s="56"/>
      <c r="DB113" s="18" t="str">
        <f t="shared" si="97"/>
        <v xml:space="preserve"> </v>
      </c>
      <c r="DC113" s="18" t="str">
        <f t="shared" si="117"/>
        <v xml:space="preserve"> </v>
      </c>
      <c r="DD113" s="23">
        <v>0</v>
      </c>
      <c r="DE113" s="23">
        <v>0</v>
      </c>
      <c r="DF113" s="56"/>
      <c r="DG113" s="18" t="str">
        <f>IF(DE113&lt;=0," ",IF(DF113&lt;=0," ",IF(DE113/DF113*100&gt;200,"СВ.200",DE113/DF113)))</f>
        <v xml:space="preserve"> </v>
      </c>
      <c r="DH113" s="18" t="str">
        <f t="shared" si="118"/>
        <v xml:space="preserve"> </v>
      </c>
      <c r="DI113" s="23">
        <v>0</v>
      </c>
      <c r="DJ113" s="56"/>
      <c r="DK113" s="18" t="str">
        <f t="shared" si="119"/>
        <v xml:space="preserve"> </v>
      </c>
      <c r="DL113" s="23">
        <v>0</v>
      </c>
      <c r="DM113" s="23">
        <v>0</v>
      </c>
      <c r="DN113" s="56"/>
      <c r="DO113" s="18" t="str">
        <f t="shared" si="99"/>
        <v xml:space="preserve"> </v>
      </c>
      <c r="DP113" s="18" t="str">
        <f t="shared" si="183"/>
        <v xml:space="preserve"> </v>
      </c>
      <c r="DQ113" s="23">
        <v>0</v>
      </c>
      <c r="DR113" s="23">
        <v>0</v>
      </c>
      <c r="DS113" s="56"/>
      <c r="DT113" s="18" t="str">
        <f t="shared" si="100"/>
        <v xml:space="preserve"> </v>
      </c>
      <c r="DU113" s="18" t="str">
        <f t="shared" si="181"/>
        <v xml:space="preserve"> </v>
      </c>
    </row>
    <row r="114" spans="1:125" s="39" customFormat="1" ht="16.5" customHeight="1" outlineLevel="1" x14ac:dyDescent="0.25">
      <c r="A114" s="11">
        <f t="shared" si="185"/>
        <v>92</v>
      </c>
      <c r="B114" s="5" t="s">
        <v>96</v>
      </c>
      <c r="C114" s="17">
        <v>2582839</v>
      </c>
      <c r="D114" s="17">
        <v>643409.67000000004</v>
      </c>
      <c r="E114" s="17">
        <v>2315830.12</v>
      </c>
      <c r="F114" s="18">
        <f t="shared" si="82"/>
        <v>0.24910947604554526</v>
      </c>
      <c r="G114" s="18">
        <f t="shared" si="83"/>
        <v>0.27783111742237809</v>
      </c>
      <c r="H114" s="10">
        <v>2498839</v>
      </c>
      <c r="I114" s="14">
        <v>575624.32999999996</v>
      </c>
      <c r="J114" s="10">
        <v>2173464.35</v>
      </c>
      <c r="K114" s="18">
        <f t="shared" si="84"/>
        <v>0.23035670965596422</v>
      </c>
      <c r="L114" s="18">
        <f t="shared" si="85"/>
        <v>0.26484185489400824</v>
      </c>
      <c r="M114" s="23">
        <v>747052</v>
      </c>
      <c r="N114" s="23">
        <v>448547.44</v>
      </c>
      <c r="O114" s="56">
        <v>498908.98</v>
      </c>
      <c r="P114" s="18">
        <f t="shared" si="86"/>
        <v>0.60042331725234654</v>
      </c>
      <c r="Q114" s="18">
        <f t="shared" si="87"/>
        <v>0.89905665758912579</v>
      </c>
      <c r="R114" s="23">
        <v>0</v>
      </c>
      <c r="S114" s="23">
        <v>0</v>
      </c>
      <c r="T114" s="56"/>
      <c r="U114" s="18" t="str">
        <f t="shared" si="88"/>
        <v xml:space="preserve"> </v>
      </c>
      <c r="V114" s="18" t="str">
        <f t="shared" si="184"/>
        <v xml:space="preserve"> </v>
      </c>
      <c r="W114" s="23">
        <v>1787</v>
      </c>
      <c r="X114" s="23">
        <v>0</v>
      </c>
      <c r="Y114" s="56">
        <v>1638</v>
      </c>
      <c r="Z114" s="18" t="str">
        <f t="shared" si="89"/>
        <v xml:space="preserve"> </v>
      </c>
      <c r="AA114" s="18">
        <f t="shared" si="102"/>
        <v>0</v>
      </c>
      <c r="AB114" s="23">
        <v>150000</v>
      </c>
      <c r="AC114" s="23">
        <v>49601.54</v>
      </c>
      <c r="AD114" s="56">
        <v>30977.1</v>
      </c>
      <c r="AE114" s="18">
        <f t="shared" si="90"/>
        <v>0.33067693333333331</v>
      </c>
      <c r="AF114" s="18">
        <f t="shared" si="73"/>
        <v>1.6012325233801745</v>
      </c>
      <c r="AG114" s="23">
        <v>1600000</v>
      </c>
      <c r="AH114" s="23">
        <v>77475.350000000006</v>
      </c>
      <c r="AI114" s="56">
        <v>1641940.27</v>
      </c>
      <c r="AJ114" s="18">
        <f t="shared" si="91"/>
        <v>4.8422093750000006E-2</v>
      </c>
      <c r="AK114" s="18">
        <f t="shared" si="103"/>
        <v>4.7185242615433269E-2</v>
      </c>
      <c r="AL114" s="23">
        <v>0</v>
      </c>
      <c r="AM114" s="23">
        <v>0</v>
      </c>
      <c r="AN114" s="56"/>
      <c r="AO114" s="18" t="str">
        <f t="shared" si="138"/>
        <v xml:space="preserve"> </v>
      </c>
      <c r="AP114" s="18" t="str">
        <f t="shared" si="104"/>
        <v xml:space="preserve"> </v>
      </c>
      <c r="AQ114" s="6">
        <v>84000</v>
      </c>
      <c r="AR114" s="6">
        <v>67785.34</v>
      </c>
      <c r="AS114" s="6">
        <v>142365.76999999999</v>
      </c>
      <c r="AT114" s="18">
        <f t="shared" si="92"/>
        <v>0.80696833333333329</v>
      </c>
      <c r="AU114" s="18">
        <f t="shared" si="186"/>
        <v>0.47613509904803664</v>
      </c>
      <c r="AV114" s="23">
        <v>0</v>
      </c>
      <c r="AW114" s="23">
        <v>0</v>
      </c>
      <c r="AX114" s="56"/>
      <c r="AY114" s="18" t="str">
        <f t="shared" si="93"/>
        <v xml:space="preserve"> </v>
      </c>
      <c r="AZ114" s="18" t="str">
        <f t="shared" si="105"/>
        <v xml:space="preserve"> </v>
      </c>
      <c r="BA114" s="23">
        <v>14000</v>
      </c>
      <c r="BB114" s="23">
        <v>0</v>
      </c>
      <c r="BC114" s="56">
        <v>17249.580000000002</v>
      </c>
      <c r="BD114" s="18" t="str">
        <f t="shared" si="106"/>
        <v xml:space="preserve"> </v>
      </c>
      <c r="BE114" s="18">
        <f t="shared" si="107"/>
        <v>0</v>
      </c>
      <c r="BF114" s="23">
        <v>70000</v>
      </c>
      <c r="BG114" s="23">
        <v>67785.34</v>
      </c>
      <c r="BH114" s="56">
        <v>41527.79</v>
      </c>
      <c r="BI114" s="18">
        <f t="shared" si="77"/>
        <v>0.96836199999999995</v>
      </c>
      <c r="BJ114" s="18">
        <f t="shared" si="78"/>
        <v>1.6322886433397972</v>
      </c>
      <c r="BK114" s="23">
        <v>0</v>
      </c>
      <c r="BL114" s="23">
        <v>0</v>
      </c>
      <c r="BM114" s="56"/>
      <c r="BN114" s="18"/>
      <c r="BO114" s="18" t="str">
        <f t="shared" si="108"/>
        <v xml:space="preserve"> </v>
      </c>
      <c r="BP114" s="23">
        <v>0</v>
      </c>
      <c r="BQ114" s="23">
        <v>0</v>
      </c>
      <c r="BR114" s="56"/>
      <c r="BS114" s="18" t="str">
        <f t="shared" si="94"/>
        <v xml:space="preserve"> </v>
      </c>
      <c r="BT114" s="18" t="str">
        <f t="shared" si="95"/>
        <v xml:space="preserve"> </v>
      </c>
      <c r="BU114" s="23">
        <v>0</v>
      </c>
      <c r="BV114" s="23">
        <v>0</v>
      </c>
      <c r="BW114" s="56"/>
      <c r="BX114" s="18" t="str">
        <f t="shared" si="74"/>
        <v xml:space="preserve"> </v>
      </c>
      <c r="BY114" s="18" t="str">
        <f t="shared" si="109"/>
        <v xml:space="preserve"> </v>
      </c>
      <c r="BZ114" s="23">
        <v>0</v>
      </c>
      <c r="CA114" s="23">
        <v>0</v>
      </c>
      <c r="CB114" s="56"/>
      <c r="CC114" s="18" t="str">
        <f t="shared" si="96"/>
        <v xml:space="preserve"> </v>
      </c>
      <c r="CD114" s="18" t="str">
        <f t="shared" ref="CD114" si="187">IF(CA114=0," ",IF(CA114/CB114*100&gt;200,"св.200",CA114/CB114))</f>
        <v xml:space="preserve"> </v>
      </c>
      <c r="CE114" s="17">
        <v>0</v>
      </c>
      <c r="CF114" s="17">
        <v>0</v>
      </c>
      <c r="CG114" s="17">
        <v>0</v>
      </c>
      <c r="CH114" s="18" t="str">
        <f t="shared" si="111"/>
        <v xml:space="preserve"> </v>
      </c>
      <c r="CI114" s="18" t="str">
        <f t="shared" si="112"/>
        <v xml:space="preserve"> </v>
      </c>
      <c r="CJ114" s="23">
        <v>0</v>
      </c>
      <c r="CK114" s="23">
        <v>0</v>
      </c>
      <c r="CL114" s="56"/>
      <c r="CM114" s="18" t="str">
        <f t="shared" si="113"/>
        <v xml:space="preserve"> </v>
      </c>
      <c r="CN114" s="18" t="str">
        <f t="shared" si="114"/>
        <v xml:space="preserve"> </v>
      </c>
      <c r="CO114" s="23">
        <v>0</v>
      </c>
      <c r="CP114" s="23">
        <v>0</v>
      </c>
      <c r="CQ114" s="56"/>
      <c r="CR114" s="18" t="str">
        <f t="shared" si="75"/>
        <v xml:space="preserve"> </v>
      </c>
      <c r="CS114" s="18" t="str">
        <f t="shared" si="76"/>
        <v xml:space="preserve"> </v>
      </c>
      <c r="CT114" s="23">
        <v>0</v>
      </c>
      <c r="CU114" s="23">
        <v>0</v>
      </c>
      <c r="CV114" s="56"/>
      <c r="CW114" s="18" t="str">
        <f t="shared" si="115"/>
        <v xml:space="preserve"> </v>
      </c>
      <c r="CX114" s="18" t="str">
        <f t="shared" si="116"/>
        <v xml:space="preserve"> </v>
      </c>
      <c r="CY114" s="23">
        <v>0</v>
      </c>
      <c r="CZ114" s="23">
        <v>0</v>
      </c>
      <c r="DA114" s="56"/>
      <c r="DB114" s="18" t="str">
        <f t="shared" si="97"/>
        <v xml:space="preserve"> </v>
      </c>
      <c r="DC114" s="18" t="str">
        <f t="shared" si="117"/>
        <v xml:space="preserve"> </v>
      </c>
      <c r="DD114" s="23">
        <v>0</v>
      </c>
      <c r="DE114" s="23">
        <v>0</v>
      </c>
      <c r="DF114" s="56"/>
      <c r="DG114" s="18" t="str">
        <f>IF(DE114&lt;=0," ",IF(DF114&lt;=0," ",IF(DE114/DF114*100&gt;200,"СВ.200",DE114/DF114)))</f>
        <v xml:space="preserve"> </v>
      </c>
      <c r="DH114" s="18" t="str">
        <f t="shared" si="118"/>
        <v xml:space="preserve"> </v>
      </c>
      <c r="DI114" s="23">
        <v>0</v>
      </c>
      <c r="DJ114" s="56"/>
      <c r="DK114" s="18" t="str">
        <f t="shared" si="119"/>
        <v xml:space="preserve"> </v>
      </c>
      <c r="DL114" s="23">
        <v>0</v>
      </c>
      <c r="DM114" s="23">
        <v>0</v>
      </c>
      <c r="DN114" s="56">
        <v>83588.399999999994</v>
      </c>
      <c r="DO114" s="18" t="str">
        <f t="shared" si="99"/>
        <v xml:space="preserve"> </v>
      </c>
      <c r="DP114" s="18"/>
      <c r="DQ114" s="23">
        <v>0</v>
      </c>
      <c r="DR114" s="23">
        <v>0</v>
      </c>
      <c r="DS114" s="56"/>
      <c r="DT114" s="18" t="str">
        <f t="shared" si="100"/>
        <v xml:space="preserve"> </v>
      </c>
      <c r="DU114" s="18" t="str">
        <f t="shared" ref="DU114:DU121" si="188">IF(DS114=0," ",IF(DR114/DS114*100&gt;200,"св.200",DR114/DS114))</f>
        <v xml:space="preserve"> </v>
      </c>
    </row>
    <row r="115" spans="1:125" s="38" customFormat="1" ht="32.1" customHeight="1" x14ac:dyDescent="0.25">
      <c r="A115" s="12"/>
      <c r="B115" s="4" t="s">
        <v>138</v>
      </c>
      <c r="C115" s="20">
        <v>202447648.11000001</v>
      </c>
      <c r="D115" s="20">
        <v>144137091.72999999</v>
      </c>
      <c r="E115" s="20">
        <v>142193795.17000005</v>
      </c>
      <c r="F115" s="16">
        <f t="shared" si="82"/>
        <v>0.71197217194483309</v>
      </c>
      <c r="G115" s="16">
        <f t="shared" si="83"/>
        <v>1.0136665355733465</v>
      </c>
      <c r="H115" s="15">
        <v>188757370.59</v>
      </c>
      <c r="I115" s="29">
        <v>136668269.36000001</v>
      </c>
      <c r="J115" s="15">
        <v>135469901.14000002</v>
      </c>
      <c r="K115" s="16">
        <f t="shared" si="84"/>
        <v>0.72404202777785687</v>
      </c>
      <c r="L115" s="16">
        <f t="shared" si="85"/>
        <v>1.0088460108844515</v>
      </c>
      <c r="M115" s="15">
        <v>155218730.59</v>
      </c>
      <c r="N115" s="15">
        <v>123036764.56</v>
      </c>
      <c r="O115" s="15">
        <v>119041160.09000002</v>
      </c>
      <c r="P115" s="16">
        <f t="shared" si="86"/>
        <v>0.79266699381142003</v>
      </c>
      <c r="Q115" s="16">
        <f t="shared" si="87"/>
        <v>1.0335648986197643</v>
      </c>
      <c r="R115" s="15">
        <v>3685640</v>
      </c>
      <c r="S115" s="15">
        <v>3103651.11</v>
      </c>
      <c r="T115" s="15">
        <v>3061882.73</v>
      </c>
      <c r="U115" s="16">
        <f t="shared" si="88"/>
        <v>0.84209285497227071</v>
      </c>
      <c r="V115" s="16">
        <f t="shared" si="80"/>
        <v>1.0136414042219049</v>
      </c>
      <c r="W115" s="15">
        <v>0</v>
      </c>
      <c r="X115" s="15">
        <v>167240.35</v>
      </c>
      <c r="Y115" s="15">
        <v>1045.2</v>
      </c>
      <c r="Z115" s="16" t="str">
        <f t="shared" si="89"/>
        <v xml:space="preserve"> </v>
      </c>
      <c r="AA115" s="16" t="str">
        <f t="shared" si="102"/>
        <v>св.200</v>
      </c>
      <c r="AB115" s="15">
        <v>11628000</v>
      </c>
      <c r="AC115" s="15">
        <v>1557437.17</v>
      </c>
      <c r="AD115" s="15">
        <v>1896504.0299999998</v>
      </c>
      <c r="AE115" s="16">
        <f t="shared" si="90"/>
        <v>0.1339385251117991</v>
      </c>
      <c r="AF115" s="16">
        <f t="shared" si="73"/>
        <v>0.82121479594219482</v>
      </c>
      <c r="AG115" s="15">
        <v>18225000</v>
      </c>
      <c r="AH115" s="15">
        <v>8803176.1699999999</v>
      </c>
      <c r="AI115" s="15">
        <v>11469309.09</v>
      </c>
      <c r="AJ115" s="16">
        <f t="shared" si="91"/>
        <v>0.48302749903978054</v>
      </c>
      <c r="AK115" s="16">
        <f t="shared" si="103"/>
        <v>0.76754197667193569</v>
      </c>
      <c r="AL115" s="15">
        <v>0</v>
      </c>
      <c r="AM115" s="15">
        <v>0</v>
      </c>
      <c r="AN115" s="15">
        <v>0</v>
      </c>
      <c r="AO115" s="16" t="str">
        <f t="shared" si="138"/>
        <v xml:space="preserve"> </v>
      </c>
      <c r="AP115" s="16" t="str">
        <f t="shared" si="104"/>
        <v xml:space="preserve"> </v>
      </c>
      <c r="AQ115" s="15">
        <v>13690277.52</v>
      </c>
      <c r="AR115" s="15">
        <v>7468822.3700000001</v>
      </c>
      <c r="AS115" s="15">
        <v>6723894.0300000003</v>
      </c>
      <c r="AT115" s="16">
        <f t="shared" si="92"/>
        <v>0.54555668130823987</v>
      </c>
      <c r="AU115" s="16">
        <f t="shared" si="186"/>
        <v>1.1107882332285954</v>
      </c>
      <c r="AV115" s="15">
        <v>1000000</v>
      </c>
      <c r="AW115" s="15">
        <v>440300.92</v>
      </c>
      <c r="AX115" s="15">
        <v>577447.63</v>
      </c>
      <c r="AY115" s="16">
        <f t="shared" si="93"/>
        <v>0.44030091999999998</v>
      </c>
      <c r="AZ115" s="16">
        <f t="shared" si="105"/>
        <v>0.76249498157954165</v>
      </c>
      <c r="BA115" s="15">
        <v>0</v>
      </c>
      <c r="BB115" s="15">
        <v>0</v>
      </c>
      <c r="BC115" s="15">
        <v>0</v>
      </c>
      <c r="BD115" s="16" t="str">
        <f t="shared" si="106"/>
        <v xml:space="preserve"> </v>
      </c>
      <c r="BE115" s="16" t="str">
        <f t="shared" si="107"/>
        <v xml:space="preserve"> </v>
      </c>
      <c r="BF115" s="15">
        <v>970000</v>
      </c>
      <c r="BG115" s="15">
        <v>917576.54</v>
      </c>
      <c r="BH115" s="15">
        <v>932111.4</v>
      </c>
      <c r="BI115" s="16">
        <f t="shared" si="77"/>
        <v>0.94595519587628873</v>
      </c>
      <c r="BJ115" s="16">
        <f t="shared" si="78"/>
        <v>0.98440652050817101</v>
      </c>
      <c r="BK115" s="15">
        <v>0</v>
      </c>
      <c r="BL115" s="15">
        <v>0</v>
      </c>
      <c r="BM115" s="15">
        <v>0</v>
      </c>
      <c r="BN115" s="16" t="str">
        <f t="shared" ref="BN115:BN143" si="189">IF(BL115&lt;=0," ",IF(BK115&lt;=0," ",IF(BL115/BK115*100&gt;200,"СВ.200",BL115/BK115)))</f>
        <v xml:space="preserve"> </v>
      </c>
      <c r="BO115" s="16" t="str">
        <f t="shared" si="108"/>
        <v xml:space="preserve"> </v>
      </c>
      <c r="BP115" s="15">
        <v>2410940</v>
      </c>
      <c r="BQ115" s="15">
        <v>2216774.23</v>
      </c>
      <c r="BR115" s="15">
        <v>1763140.25</v>
      </c>
      <c r="BS115" s="16">
        <f t="shared" si="94"/>
        <v>0.91946470256414514</v>
      </c>
      <c r="BT115" s="16">
        <f t="shared" si="95"/>
        <v>1.2572875186758399</v>
      </c>
      <c r="BU115" s="15">
        <v>385250</v>
      </c>
      <c r="BV115" s="15">
        <v>2346439.31</v>
      </c>
      <c r="BW115" s="15">
        <v>2079062.8699999999</v>
      </c>
      <c r="BX115" s="16" t="str">
        <f t="shared" si="74"/>
        <v>СВ.200</v>
      </c>
      <c r="BY115" s="16">
        <f t="shared" si="109"/>
        <v>1.1286043071896139</v>
      </c>
      <c r="BZ115" s="15">
        <v>0</v>
      </c>
      <c r="CA115" s="15">
        <v>0</v>
      </c>
      <c r="CB115" s="15">
        <v>0</v>
      </c>
      <c r="CC115" s="16" t="str">
        <f t="shared" si="96"/>
        <v xml:space="preserve"> </v>
      </c>
      <c r="CD115" s="16" t="str">
        <f t="shared" si="110"/>
        <v xml:space="preserve"> </v>
      </c>
      <c r="CE115" s="20">
        <v>8500000</v>
      </c>
      <c r="CF115" s="20">
        <v>1173827</v>
      </c>
      <c r="CG115" s="20">
        <v>730759.58</v>
      </c>
      <c r="CH115" s="16">
        <f t="shared" si="111"/>
        <v>0.13809729411764707</v>
      </c>
      <c r="CI115" s="16">
        <f t="shared" si="112"/>
        <v>1.6063107923949489</v>
      </c>
      <c r="CJ115" s="15">
        <v>8500000</v>
      </c>
      <c r="CK115" s="15">
        <v>1173827</v>
      </c>
      <c r="CL115" s="15">
        <v>730759.58</v>
      </c>
      <c r="CM115" s="16">
        <f t="shared" si="113"/>
        <v>0.13809729411764707</v>
      </c>
      <c r="CN115" s="16">
        <f t="shared" si="114"/>
        <v>1.6063107923949489</v>
      </c>
      <c r="CO115" s="15">
        <v>0</v>
      </c>
      <c r="CP115" s="15">
        <v>0</v>
      </c>
      <c r="CQ115" s="15">
        <v>0</v>
      </c>
      <c r="CR115" s="16" t="str">
        <f t="shared" si="75"/>
        <v xml:space="preserve"> </v>
      </c>
      <c r="CS115" s="16" t="str">
        <f>IF(CP115=0," ",IF(CP115/CQ115*100&gt;200,"св.200",CP115/CQ115))</f>
        <v xml:space="preserve"> </v>
      </c>
      <c r="CT115" s="15">
        <v>160000</v>
      </c>
      <c r="CU115" s="15">
        <v>120795.21</v>
      </c>
      <c r="CV115" s="15">
        <v>156254.99</v>
      </c>
      <c r="CW115" s="30">
        <f t="shared" si="115"/>
        <v>0.75497006250000009</v>
      </c>
      <c r="CX115" s="30">
        <f t="shared" si="116"/>
        <v>0.77306465540716496</v>
      </c>
      <c r="CY115" s="15">
        <v>0</v>
      </c>
      <c r="CZ115" s="15">
        <v>0</v>
      </c>
      <c r="DA115" s="15">
        <v>0</v>
      </c>
      <c r="DB115" s="16" t="str">
        <f t="shared" si="97"/>
        <v xml:space="preserve"> </v>
      </c>
      <c r="DC115" s="16" t="str">
        <f t="shared" si="117"/>
        <v xml:space="preserve"> </v>
      </c>
      <c r="DD115" s="15">
        <v>100000</v>
      </c>
      <c r="DE115" s="15">
        <v>100217.64</v>
      </c>
      <c r="DF115" s="15">
        <v>377094.98</v>
      </c>
      <c r="DG115" s="16">
        <f t="shared" si="98"/>
        <v>1.0021764</v>
      </c>
      <c r="DH115" s="16">
        <f>IF(DE115&lt;=0," ",IF(DE115/DF115*100&gt;200,"св.200",DE115/DF115))</f>
        <v>0.26576232863137028</v>
      </c>
      <c r="DI115" s="15">
        <v>12550.26</v>
      </c>
      <c r="DJ115" s="15">
        <v>32022.33</v>
      </c>
      <c r="DK115" s="16">
        <f t="shared" si="119"/>
        <v>0.3919221368338906</v>
      </c>
      <c r="DL115" s="15">
        <v>0</v>
      </c>
      <c r="DM115" s="15">
        <v>0</v>
      </c>
      <c r="DN115" s="15">
        <v>0</v>
      </c>
      <c r="DO115" s="16" t="str">
        <f t="shared" si="99"/>
        <v xml:space="preserve"> </v>
      </c>
      <c r="DP115" s="16" t="str">
        <f t="shared" si="120"/>
        <v xml:space="preserve"> </v>
      </c>
      <c r="DQ115" s="15">
        <v>164087.51999999999</v>
      </c>
      <c r="DR115" s="15">
        <v>137821.85</v>
      </c>
      <c r="DS115" s="15">
        <v>76000</v>
      </c>
      <c r="DT115" s="16">
        <f t="shared" si="100"/>
        <v>0.83992889891930855</v>
      </c>
      <c r="DU115" s="16">
        <f t="shared" si="188"/>
        <v>1.8134453947368421</v>
      </c>
    </row>
    <row r="116" spans="1:125" s="39" customFormat="1" ht="16.5" customHeight="1" outlineLevel="1" x14ac:dyDescent="0.25">
      <c r="A116" s="11">
        <v>93</v>
      </c>
      <c r="B116" s="5" t="s">
        <v>14</v>
      </c>
      <c r="C116" s="17">
        <v>191687830.27000001</v>
      </c>
      <c r="D116" s="17">
        <v>137552593.13</v>
      </c>
      <c r="E116" s="17">
        <v>134474081.00000003</v>
      </c>
      <c r="F116" s="18">
        <f t="shared" si="82"/>
        <v>0.71758646825023598</v>
      </c>
      <c r="G116" s="18">
        <f t="shared" si="83"/>
        <v>1.0228929776437734</v>
      </c>
      <c r="H116" s="10">
        <v>179596605.28999999</v>
      </c>
      <c r="I116" s="14">
        <v>131387751.39</v>
      </c>
      <c r="J116" s="10">
        <v>128915615.78000002</v>
      </c>
      <c r="K116" s="18">
        <f t="shared" si="84"/>
        <v>0.73157146360224501</v>
      </c>
      <c r="L116" s="18">
        <f t="shared" si="85"/>
        <v>1.0191763860029091</v>
      </c>
      <c r="M116" s="23">
        <v>152310965.28999999</v>
      </c>
      <c r="N116" s="23">
        <v>120309530.12</v>
      </c>
      <c r="O116" s="56">
        <v>115968408.90000001</v>
      </c>
      <c r="P116" s="18">
        <f t="shared" si="86"/>
        <v>0.78989408209008938</v>
      </c>
      <c r="Q116" s="18">
        <f t="shared" si="87"/>
        <v>1.0374336533645414</v>
      </c>
      <c r="R116" s="23">
        <v>3685640</v>
      </c>
      <c r="S116" s="23">
        <v>3103651.11</v>
      </c>
      <c r="T116" s="56">
        <v>3061882.73</v>
      </c>
      <c r="U116" s="18">
        <f t="shared" si="88"/>
        <v>0.84209285497227071</v>
      </c>
      <c r="V116" s="18">
        <f t="shared" si="80"/>
        <v>1.0136414042219049</v>
      </c>
      <c r="W116" s="23">
        <v>0</v>
      </c>
      <c r="X116" s="23">
        <v>0</v>
      </c>
      <c r="Y116" s="56"/>
      <c r="Z116" s="18" t="str">
        <f t="shared" si="89"/>
        <v xml:space="preserve"> </v>
      </c>
      <c r="AA116" s="18" t="str">
        <f t="shared" si="102"/>
        <v xml:space="preserve"> </v>
      </c>
      <c r="AB116" s="23">
        <v>10100000</v>
      </c>
      <c r="AC116" s="23">
        <v>1306628.92</v>
      </c>
      <c r="AD116" s="56">
        <v>1678742.4</v>
      </c>
      <c r="AE116" s="18">
        <f t="shared" si="90"/>
        <v>0.12936919999999999</v>
      </c>
      <c r="AF116" s="18">
        <f t="shared" si="73"/>
        <v>0.77833795107575765</v>
      </c>
      <c r="AG116" s="23">
        <v>13500000</v>
      </c>
      <c r="AH116" s="23">
        <v>6667941.2400000002</v>
      </c>
      <c r="AI116" s="56">
        <v>8206581.75</v>
      </c>
      <c r="AJ116" s="18">
        <f t="shared" si="91"/>
        <v>0.49392157333333336</v>
      </c>
      <c r="AK116" s="18">
        <f t="shared" si="103"/>
        <v>0.81251140159543289</v>
      </c>
      <c r="AL116" s="23">
        <v>0</v>
      </c>
      <c r="AM116" s="23">
        <v>0</v>
      </c>
      <c r="AN116" s="56"/>
      <c r="AO116" s="18" t="str">
        <f t="shared" si="138"/>
        <v xml:space="preserve"> </v>
      </c>
      <c r="AP116" s="18" t="str">
        <f t="shared" si="104"/>
        <v xml:space="preserve"> </v>
      </c>
      <c r="AQ116" s="6">
        <v>12091224.98</v>
      </c>
      <c r="AR116" s="6">
        <v>6164841.7400000002</v>
      </c>
      <c r="AS116" s="6">
        <v>5558465.2200000007</v>
      </c>
      <c r="AT116" s="18">
        <f t="shared" si="92"/>
        <v>0.50986080816436852</v>
      </c>
      <c r="AU116" s="18">
        <f t="shared" si="186"/>
        <v>1.1090906385126216</v>
      </c>
      <c r="AV116" s="23">
        <v>1000000</v>
      </c>
      <c r="AW116" s="23">
        <v>440300.92</v>
      </c>
      <c r="AX116" s="56">
        <v>577447.63</v>
      </c>
      <c r="AY116" s="18">
        <f t="shared" si="93"/>
        <v>0.44030091999999998</v>
      </c>
      <c r="AZ116" s="18">
        <f t="shared" si="105"/>
        <v>0.76249498157954165</v>
      </c>
      <c r="BA116" s="23">
        <v>0</v>
      </c>
      <c r="BB116" s="23">
        <v>0</v>
      </c>
      <c r="BC116" s="56"/>
      <c r="BD116" s="18" t="str">
        <f t="shared" si="106"/>
        <v xml:space="preserve"> </v>
      </c>
      <c r="BE116" s="18" t="str">
        <f t="shared" si="107"/>
        <v xml:space="preserve"> </v>
      </c>
      <c r="BF116" s="23">
        <v>0</v>
      </c>
      <c r="BG116" s="23">
        <v>0</v>
      </c>
      <c r="BH116" s="56"/>
      <c r="BI116" s="18" t="str">
        <f t="shared" si="77"/>
        <v xml:space="preserve"> </v>
      </c>
      <c r="BJ116" s="18" t="str">
        <f t="shared" si="78"/>
        <v xml:space="preserve"> </v>
      </c>
      <c r="BK116" s="23">
        <v>0</v>
      </c>
      <c r="BL116" s="23">
        <v>0</v>
      </c>
      <c r="BM116" s="56"/>
      <c r="BN116" s="18" t="str">
        <f t="shared" si="189"/>
        <v xml:space="preserve"> </v>
      </c>
      <c r="BO116" s="18" t="str">
        <f t="shared" si="108"/>
        <v xml:space="preserve"> </v>
      </c>
      <c r="BP116" s="23">
        <v>2210940</v>
      </c>
      <c r="BQ116" s="23">
        <v>1977062.27</v>
      </c>
      <c r="BR116" s="56">
        <v>1667908.58</v>
      </c>
      <c r="BS116" s="18">
        <f t="shared" si="94"/>
        <v>0.89421796611396054</v>
      </c>
      <c r="BT116" s="18">
        <f t="shared" si="95"/>
        <v>1.1853540977647588</v>
      </c>
      <c r="BU116" s="23">
        <v>55250</v>
      </c>
      <c r="BV116" s="23">
        <v>2304678.25</v>
      </c>
      <c r="BW116" s="56">
        <v>1952477.13</v>
      </c>
      <c r="BX116" s="18" t="str">
        <f t="shared" si="74"/>
        <v>СВ.200</v>
      </c>
      <c r="BY116" s="18">
        <f t="shared" si="109"/>
        <v>1.1803868094475454</v>
      </c>
      <c r="BZ116" s="23">
        <v>0</v>
      </c>
      <c r="CA116" s="23">
        <v>0</v>
      </c>
      <c r="CB116" s="56"/>
      <c r="CC116" s="18" t="str">
        <f t="shared" si="96"/>
        <v xml:space="preserve"> </v>
      </c>
      <c r="CD116" s="18" t="str">
        <f t="shared" si="110"/>
        <v xml:space="preserve"> </v>
      </c>
      <c r="CE116" s="17">
        <v>8500000</v>
      </c>
      <c r="CF116" s="17">
        <v>1173827</v>
      </c>
      <c r="CG116" s="17">
        <v>730759.58</v>
      </c>
      <c r="CH116" s="18">
        <f t="shared" si="111"/>
        <v>0.13809729411764707</v>
      </c>
      <c r="CI116" s="18">
        <f t="shared" si="112"/>
        <v>1.6063107923949489</v>
      </c>
      <c r="CJ116" s="23">
        <v>8500000</v>
      </c>
      <c r="CK116" s="23">
        <v>1173827</v>
      </c>
      <c r="CL116" s="56">
        <v>730759.58</v>
      </c>
      <c r="CM116" s="18">
        <f t="shared" si="113"/>
        <v>0.13809729411764707</v>
      </c>
      <c r="CN116" s="18">
        <f t="shared" si="114"/>
        <v>1.6063107923949489</v>
      </c>
      <c r="CO116" s="23">
        <v>0</v>
      </c>
      <c r="CP116" s="23">
        <v>0</v>
      </c>
      <c r="CQ116" s="56"/>
      <c r="CR116" s="18" t="str">
        <f t="shared" si="75"/>
        <v xml:space="preserve"> </v>
      </c>
      <c r="CS116" s="18" t="str">
        <f t="shared" si="76"/>
        <v xml:space="preserve"> </v>
      </c>
      <c r="CT116" s="23">
        <v>160000</v>
      </c>
      <c r="CU116" s="23">
        <v>120795.21</v>
      </c>
      <c r="CV116" s="56">
        <v>156254.99</v>
      </c>
      <c r="CW116" s="18">
        <f t="shared" si="115"/>
        <v>0.75497006250000009</v>
      </c>
      <c r="CX116" s="18">
        <f t="shared" si="116"/>
        <v>0.77306465540716496</v>
      </c>
      <c r="CY116" s="23">
        <v>0</v>
      </c>
      <c r="CZ116" s="23">
        <v>0</v>
      </c>
      <c r="DA116" s="56"/>
      <c r="DB116" s="18" t="str">
        <f t="shared" si="97"/>
        <v xml:space="preserve"> </v>
      </c>
      <c r="DC116" s="18" t="str">
        <f t="shared" si="117"/>
        <v xml:space="preserve"> </v>
      </c>
      <c r="DD116" s="23">
        <v>100000</v>
      </c>
      <c r="DE116" s="23">
        <v>83123.7</v>
      </c>
      <c r="DF116" s="56">
        <v>377094.98</v>
      </c>
      <c r="DG116" s="18">
        <f>IF(DE116&lt;=0," ",IF(DF116&lt;=0," ",IF(DE116/DF116*100&gt;200,"СВ.200",DE116/DF116)))</f>
        <v>0.22043173314054726</v>
      </c>
      <c r="DH116" s="18">
        <f>IF(DE116&lt;=0," ",IF(DE116/DF116*100&gt;200,"св.200",DE116/DF116))</f>
        <v>0.22043173314054726</v>
      </c>
      <c r="DI116" s="23">
        <v>0</v>
      </c>
      <c r="DJ116" s="56">
        <v>32022.33</v>
      </c>
      <c r="DK116" s="18">
        <f t="shared" si="119"/>
        <v>0</v>
      </c>
      <c r="DL116" s="23">
        <v>0</v>
      </c>
      <c r="DM116" s="23">
        <v>0</v>
      </c>
      <c r="DN116" s="56"/>
      <c r="DO116" s="18" t="str">
        <f t="shared" si="99"/>
        <v xml:space="preserve"> </v>
      </c>
      <c r="DP116" s="18" t="str">
        <f t="shared" si="120"/>
        <v xml:space="preserve"> </v>
      </c>
      <c r="DQ116" s="23">
        <v>65034.98</v>
      </c>
      <c r="DR116" s="23">
        <v>62534.98</v>
      </c>
      <c r="DS116" s="56">
        <v>64500</v>
      </c>
      <c r="DT116" s="18">
        <f t="shared" si="100"/>
        <v>0.96155914863047542</v>
      </c>
      <c r="DU116" s="18">
        <f t="shared" si="188"/>
        <v>0.96953457364341089</v>
      </c>
    </row>
    <row r="117" spans="1:125" s="39" customFormat="1" ht="16.5" customHeight="1" outlineLevel="1" x14ac:dyDescent="0.25">
      <c r="A117" s="11">
        <f>A116+1</f>
        <v>94</v>
      </c>
      <c r="B117" s="5" t="s">
        <v>55</v>
      </c>
      <c r="C117" s="17">
        <v>1635397.46</v>
      </c>
      <c r="D117" s="17">
        <v>895044.03</v>
      </c>
      <c r="E117" s="17">
        <v>943988.63000000012</v>
      </c>
      <c r="F117" s="18">
        <f t="shared" si="82"/>
        <v>0.54729449683748443</v>
      </c>
      <c r="G117" s="18">
        <f t="shared" si="83"/>
        <v>0.94815128228821988</v>
      </c>
      <c r="H117" s="10">
        <v>1291103.8900000001</v>
      </c>
      <c r="I117" s="14">
        <v>687617</v>
      </c>
      <c r="J117" s="10">
        <v>717613.41</v>
      </c>
      <c r="K117" s="18">
        <f t="shared" si="84"/>
        <v>0.53258068953692017</v>
      </c>
      <c r="L117" s="18">
        <f t="shared" si="85"/>
        <v>0.95819976385335381</v>
      </c>
      <c r="M117" s="23">
        <v>628103.89</v>
      </c>
      <c r="N117" s="23">
        <v>430290.81</v>
      </c>
      <c r="O117" s="56">
        <v>344796.52</v>
      </c>
      <c r="P117" s="18">
        <f t="shared" si="86"/>
        <v>0.68506311909642847</v>
      </c>
      <c r="Q117" s="18">
        <f t="shared" si="87"/>
        <v>1.2479557798321166</v>
      </c>
      <c r="R117" s="23">
        <v>0</v>
      </c>
      <c r="S117" s="23">
        <v>0</v>
      </c>
      <c r="T117" s="56"/>
      <c r="U117" s="18" t="str">
        <f t="shared" si="88"/>
        <v xml:space="preserve"> </v>
      </c>
      <c r="V117" s="18" t="str">
        <f t="shared" ref="V117:V121" si="190">IF(S117=0," ",IF(S117/T117*100&gt;200,"св.200",S117/T117))</f>
        <v xml:space="preserve"> </v>
      </c>
      <c r="W117" s="23">
        <v>0</v>
      </c>
      <c r="X117" s="23">
        <v>0</v>
      </c>
      <c r="Y117" s="56"/>
      <c r="Z117" s="18" t="str">
        <f t="shared" si="89"/>
        <v xml:space="preserve"> </v>
      </c>
      <c r="AA117" s="18" t="str">
        <f t="shared" si="102"/>
        <v xml:space="preserve"> </v>
      </c>
      <c r="AB117" s="23">
        <v>73000</v>
      </c>
      <c r="AC117" s="23">
        <v>24711.19</v>
      </c>
      <c r="AD117" s="56">
        <v>24256.27</v>
      </c>
      <c r="AE117" s="18">
        <f t="shared" si="90"/>
        <v>0.33850945205479449</v>
      </c>
      <c r="AF117" s="18">
        <f t="shared" si="73"/>
        <v>1.0187547384655595</v>
      </c>
      <c r="AG117" s="23">
        <v>590000</v>
      </c>
      <c r="AH117" s="23">
        <v>232615</v>
      </c>
      <c r="AI117" s="56">
        <v>348560.62</v>
      </c>
      <c r="AJ117" s="18">
        <f t="shared" si="91"/>
        <v>0.39426271186440676</v>
      </c>
      <c r="AK117" s="18">
        <f t="shared" si="103"/>
        <v>0.66735880834731132</v>
      </c>
      <c r="AL117" s="23">
        <v>0</v>
      </c>
      <c r="AM117" s="23">
        <v>0</v>
      </c>
      <c r="AN117" s="56"/>
      <c r="AO117" s="18" t="str">
        <f t="shared" si="138"/>
        <v xml:space="preserve"> </v>
      </c>
      <c r="AP117" s="18" t="str">
        <f t="shared" si="104"/>
        <v xml:space="preserve"> </v>
      </c>
      <c r="AQ117" s="6">
        <v>344293.57</v>
      </c>
      <c r="AR117" s="6">
        <v>207427.03</v>
      </c>
      <c r="AS117" s="6">
        <v>226375.22000000003</v>
      </c>
      <c r="AT117" s="18">
        <f t="shared" si="92"/>
        <v>0.602471402530114</v>
      </c>
      <c r="AU117" s="18">
        <f t="shared" si="186"/>
        <v>0.91629741983243562</v>
      </c>
      <c r="AV117" s="23">
        <v>0</v>
      </c>
      <c r="AW117" s="23">
        <v>0</v>
      </c>
      <c r="AX117" s="56"/>
      <c r="AY117" s="18" t="str">
        <f t="shared" si="93"/>
        <v xml:space="preserve"> </v>
      </c>
      <c r="AZ117" s="18" t="str">
        <f t="shared" si="105"/>
        <v xml:space="preserve"> </v>
      </c>
      <c r="BA117" s="23">
        <v>0</v>
      </c>
      <c r="BB117" s="23">
        <v>0</v>
      </c>
      <c r="BC117" s="56"/>
      <c r="BD117" s="18" t="str">
        <f t="shared" si="106"/>
        <v xml:space="preserve"> </v>
      </c>
      <c r="BE117" s="18" t="str">
        <f t="shared" si="107"/>
        <v xml:space="preserve"> </v>
      </c>
      <c r="BF117" s="23">
        <v>120000</v>
      </c>
      <c r="BG117" s="23">
        <v>113563.12</v>
      </c>
      <c r="BH117" s="56">
        <v>86706.6</v>
      </c>
      <c r="BI117" s="18">
        <f t="shared" si="77"/>
        <v>0.94635933333333333</v>
      </c>
      <c r="BJ117" s="18">
        <f t="shared" si="78"/>
        <v>1.3097402043212396</v>
      </c>
      <c r="BK117" s="23">
        <v>0</v>
      </c>
      <c r="BL117" s="23">
        <v>0</v>
      </c>
      <c r="BM117" s="56"/>
      <c r="BN117" s="18" t="str">
        <f t="shared" si="189"/>
        <v xml:space="preserve"> </v>
      </c>
      <c r="BO117" s="18" t="str">
        <f t="shared" si="108"/>
        <v xml:space="preserve"> </v>
      </c>
      <c r="BP117" s="23">
        <v>50000</v>
      </c>
      <c r="BQ117" s="23">
        <v>39987.03</v>
      </c>
      <c r="BR117" s="56">
        <v>13082.88</v>
      </c>
      <c r="BS117" s="18">
        <f t="shared" si="94"/>
        <v>0.79974060000000002</v>
      </c>
      <c r="BT117" s="18" t="str">
        <f t="shared" si="95"/>
        <v>св.200</v>
      </c>
      <c r="BU117" s="23">
        <v>150000</v>
      </c>
      <c r="BV117" s="23">
        <v>29583.31</v>
      </c>
      <c r="BW117" s="56">
        <v>126585.74</v>
      </c>
      <c r="BX117" s="18">
        <f t="shared" si="74"/>
        <v>0.19722206666666667</v>
      </c>
      <c r="BY117" s="18">
        <f t="shared" si="109"/>
        <v>0.23370175819172048</v>
      </c>
      <c r="BZ117" s="23">
        <v>0</v>
      </c>
      <c r="CA117" s="23">
        <v>0</v>
      </c>
      <c r="CB117" s="56"/>
      <c r="CC117" s="18" t="str">
        <f t="shared" si="96"/>
        <v xml:space="preserve"> </v>
      </c>
      <c r="CD117" s="18" t="str">
        <f t="shared" si="110"/>
        <v xml:space="preserve"> </v>
      </c>
      <c r="CE117" s="17">
        <v>0</v>
      </c>
      <c r="CF117" s="17">
        <v>0</v>
      </c>
      <c r="CG117" s="17">
        <v>0</v>
      </c>
      <c r="CH117" s="18" t="str">
        <f t="shared" si="111"/>
        <v xml:space="preserve"> </v>
      </c>
      <c r="CI117" s="18" t="str">
        <f t="shared" si="112"/>
        <v xml:space="preserve"> </v>
      </c>
      <c r="CJ117" s="23">
        <v>0</v>
      </c>
      <c r="CK117" s="23">
        <v>0</v>
      </c>
      <c r="CL117" s="56"/>
      <c r="CM117" s="18" t="str">
        <f t="shared" si="113"/>
        <v xml:space="preserve"> </v>
      </c>
      <c r="CN117" s="18" t="str">
        <f t="shared" si="114"/>
        <v xml:space="preserve"> </v>
      </c>
      <c r="CO117" s="23">
        <v>0</v>
      </c>
      <c r="CP117" s="23">
        <v>0</v>
      </c>
      <c r="CQ117" s="56"/>
      <c r="CR117" s="18" t="str">
        <f t="shared" si="75"/>
        <v xml:space="preserve"> </v>
      </c>
      <c r="CS117" s="18" t="str">
        <f t="shared" si="76"/>
        <v xml:space="preserve"> </v>
      </c>
      <c r="CT117" s="23">
        <v>0</v>
      </c>
      <c r="CU117" s="23">
        <v>0</v>
      </c>
      <c r="CV117" s="56"/>
      <c r="CW117" s="18" t="str">
        <f t="shared" si="115"/>
        <v xml:space="preserve"> </v>
      </c>
      <c r="CX117" s="18" t="str">
        <f t="shared" si="116"/>
        <v xml:space="preserve"> </v>
      </c>
      <c r="CY117" s="23">
        <v>0</v>
      </c>
      <c r="CZ117" s="23">
        <v>0</v>
      </c>
      <c r="DA117" s="56"/>
      <c r="DB117" s="18" t="str">
        <f t="shared" si="97"/>
        <v xml:space="preserve"> </v>
      </c>
      <c r="DC117" s="18" t="str">
        <f t="shared" si="117"/>
        <v xml:space="preserve"> </v>
      </c>
      <c r="DD117" s="23">
        <v>0</v>
      </c>
      <c r="DE117" s="23">
        <v>0</v>
      </c>
      <c r="DF117" s="56"/>
      <c r="DG117" s="18" t="str">
        <f>IF(DE117&lt;=0," ",IF(DF117&lt;=0," ",IF(DE117/DF117*100&gt;200,"СВ.200",DE117/DF117)))</f>
        <v xml:space="preserve"> </v>
      </c>
      <c r="DH117" s="18" t="str">
        <f t="shared" si="118"/>
        <v xml:space="preserve"> </v>
      </c>
      <c r="DI117" s="23">
        <v>0</v>
      </c>
      <c r="DJ117" s="56"/>
      <c r="DK117" s="18" t="str">
        <f t="shared" si="119"/>
        <v xml:space="preserve"> </v>
      </c>
      <c r="DL117" s="23">
        <v>0</v>
      </c>
      <c r="DM117" s="23">
        <v>0</v>
      </c>
      <c r="DN117" s="56"/>
      <c r="DO117" s="18" t="str">
        <f t="shared" si="99"/>
        <v xml:space="preserve"> </v>
      </c>
      <c r="DP117" s="18" t="str">
        <f t="shared" si="120"/>
        <v xml:space="preserve"> </v>
      </c>
      <c r="DQ117" s="23">
        <v>24293.57</v>
      </c>
      <c r="DR117" s="23">
        <v>24293.57</v>
      </c>
      <c r="DS117" s="56"/>
      <c r="DT117" s="18">
        <f t="shared" si="100"/>
        <v>1</v>
      </c>
      <c r="DU117" s="18" t="str">
        <f t="shared" si="188"/>
        <v xml:space="preserve"> </v>
      </c>
    </row>
    <row r="118" spans="1:125" s="39" customFormat="1" ht="16.5" customHeight="1" outlineLevel="1" x14ac:dyDescent="0.25">
      <c r="A118" s="11">
        <f t="shared" ref="A118:A121" si="191">A117+1</f>
        <v>95</v>
      </c>
      <c r="B118" s="5" t="s">
        <v>21</v>
      </c>
      <c r="C118" s="17">
        <v>2103676.7000000002</v>
      </c>
      <c r="D118" s="17">
        <v>1011711</v>
      </c>
      <c r="E118" s="17">
        <v>1050056.3500000001</v>
      </c>
      <c r="F118" s="18">
        <f t="shared" si="82"/>
        <v>0.48092513455133096</v>
      </c>
      <c r="G118" s="18">
        <f t="shared" si="83"/>
        <v>0.96348257881588917</v>
      </c>
      <c r="H118" s="10">
        <v>1995676.7</v>
      </c>
      <c r="I118" s="14">
        <v>895630.02</v>
      </c>
      <c r="J118" s="10">
        <v>975729.57000000007</v>
      </c>
      <c r="K118" s="18">
        <f t="shared" si="84"/>
        <v>0.44878512636841428</v>
      </c>
      <c r="L118" s="18">
        <f t="shared" si="85"/>
        <v>0.91790804290168226</v>
      </c>
      <c r="M118" s="23">
        <v>350676.7</v>
      </c>
      <c r="N118" s="23">
        <v>204808.02</v>
      </c>
      <c r="O118" s="56">
        <v>210938.79</v>
      </c>
      <c r="P118" s="18">
        <f t="shared" si="86"/>
        <v>0.58403657842109269</v>
      </c>
      <c r="Q118" s="18">
        <f t="shared" si="87"/>
        <v>0.9709357866327003</v>
      </c>
      <c r="R118" s="23">
        <v>0</v>
      </c>
      <c r="S118" s="23">
        <v>0</v>
      </c>
      <c r="T118" s="56"/>
      <c r="U118" s="18" t="str">
        <f t="shared" si="88"/>
        <v xml:space="preserve"> </v>
      </c>
      <c r="V118" s="18" t="str">
        <f t="shared" si="190"/>
        <v xml:space="preserve"> </v>
      </c>
      <c r="W118" s="23">
        <v>0</v>
      </c>
      <c r="X118" s="23">
        <v>101878.2</v>
      </c>
      <c r="Y118" s="56"/>
      <c r="Z118" s="18" t="str">
        <f t="shared" si="89"/>
        <v xml:space="preserve"> </v>
      </c>
      <c r="AA118" s="18" t="str">
        <f t="shared" si="102"/>
        <v xml:space="preserve"> </v>
      </c>
      <c r="AB118" s="23">
        <v>445000</v>
      </c>
      <c r="AC118" s="23">
        <v>44227.96</v>
      </c>
      <c r="AD118" s="56">
        <v>21018.65</v>
      </c>
      <c r="AE118" s="18">
        <f t="shared" si="90"/>
        <v>9.9388674157303375E-2</v>
      </c>
      <c r="AF118" s="18" t="str">
        <f t="shared" si="73"/>
        <v>св.200</v>
      </c>
      <c r="AG118" s="23">
        <v>1200000</v>
      </c>
      <c r="AH118" s="23">
        <v>544715.84</v>
      </c>
      <c r="AI118" s="56">
        <v>743772.13</v>
      </c>
      <c r="AJ118" s="18">
        <f t="shared" si="91"/>
        <v>0.45392986666666663</v>
      </c>
      <c r="AK118" s="18">
        <f t="shared" si="103"/>
        <v>0.73236925400794461</v>
      </c>
      <c r="AL118" s="23">
        <v>0</v>
      </c>
      <c r="AM118" s="23">
        <v>0</v>
      </c>
      <c r="AN118" s="56"/>
      <c r="AO118" s="18" t="str">
        <f t="shared" si="138"/>
        <v xml:space="preserve"> </v>
      </c>
      <c r="AP118" s="18" t="str">
        <f t="shared" si="104"/>
        <v xml:space="preserve"> </v>
      </c>
      <c r="AQ118" s="6">
        <v>108000</v>
      </c>
      <c r="AR118" s="6">
        <v>116080.98</v>
      </c>
      <c r="AS118" s="6">
        <v>74326.78</v>
      </c>
      <c r="AT118" s="18">
        <f t="shared" si="92"/>
        <v>1.0748238888888888</v>
      </c>
      <c r="AU118" s="18">
        <f t="shared" si="186"/>
        <v>1.5617652210952768</v>
      </c>
      <c r="AV118" s="23">
        <v>0</v>
      </c>
      <c r="AW118" s="23">
        <v>0</v>
      </c>
      <c r="AX118" s="56"/>
      <c r="AY118" s="18" t="str">
        <f t="shared" si="93"/>
        <v xml:space="preserve"> </v>
      </c>
      <c r="AZ118" s="18" t="str">
        <f t="shared" si="105"/>
        <v xml:space="preserve"> </v>
      </c>
      <c r="BA118" s="23">
        <v>0</v>
      </c>
      <c r="BB118" s="23">
        <v>0</v>
      </c>
      <c r="BC118" s="56"/>
      <c r="BD118" s="18" t="str">
        <f t="shared" si="106"/>
        <v xml:space="preserve"> </v>
      </c>
      <c r="BE118" s="18" t="str">
        <f t="shared" si="107"/>
        <v xml:space="preserve"> </v>
      </c>
      <c r="BF118" s="23">
        <v>0</v>
      </c>
      <c r="BG118" s="23">
        <v>0</v>
      </c>
      <c r="BH118" s="56"/>
      <c r="BI118" s="18" t="str">
        <f t="shared" si="77"/>
        <v xml:space="preserve"> </v>
      </c>
      <c r="BJ118" s="18" t="str">
        <f t="shared" si="78"/>
        <v xml:space="preserve"> </v>
      </c>
      <c r="BK118" s="23">
        <v>0</v>
      </c>
      <c r="BL118" s="23">
        <v>0</v>
      </c>
      <c r="BM118" s="56"/>
      <c r="BN118" s="18" t="str">
        <f t="shared" si="189"/>
        <v xml:space="preserve"> </v>
      </c>
      <c r="BO118" s="18" t="str">
        <f t="shared" si="108"/>
        <v xml:space="preserve"> </v>
      </c>
      <c r="BP118" s="23">
        <v>70000</v>
      </c>
      <c r="BQ118" s="23">
        <v>86075.03</v>
      </c>
      <c r="BR118" s="56">
        <v>62826.78</v>
      </c>
      <c r="BS118" s="18">
        <f t="shared" si="94"/>
        <v>1.2296432857142856</v>
      </c>
      <c r="BT118" s="18">
        <f t="shared" si="95"/>
        <v>1.370037267547374</v>
      </c>
      <c r="BU118" s="23">
        <v>15000</v>
      </c>
      <c r="BV118" s="23">
        <v>7005.95</v>
      </c>
      <c r="BW118" s="56"/>
      <c r="BX118" s="18">
        <f t="shared" si="74"/>
        <v>0.46706333333333333</v>
      </c>
      <c r="BY118" s="18" t="str">
        <f t="shared" si="109"/>
        <v xml:space="preserve"> </v>
      </c>
      <c r="BZ118" s="23">
        <v>0</v>
      </c>
      <c r="CA118" s="23">
        <v>0</v>
      </c>
      <c r="CB118" s="56"/>
      <c r="CC118" s="18" t="str">
        <f t="shared" si="96"/>
        <v xml:space="preserve"> </v>
      </c>
      <c r="CD118" s="18" t="str">
        <f t="shared" si="110"/>
        <v xml:space="preserve"> </v>
      </c>
      <c r="CE118" s="17">
        <v>0</v>
      </c>
      <c r="CF118" s="17">
        <v>0</v>
      </c>
      <c r="CG118" s="17">
        <v>0</v>
      </c>
      <c r="CH118" s="18" t="str">
        <f t="shared" si="111"/>
        <v xml:space="preserve"> </v>
      </c>
      <c r="CI118" s="18" t="str">
        <f t="shared" si="112"/>
        <v xml:space="preserve"> </v>
      </c>
      <c r="CJ118" s="23">
        <v>0</v>
      </c>
      <c r="CK118" s="23">
        <v>0</v>
      </c>
      <c r="CL118" s="56"/>
      <c r="CM118" s="18" t="str">
        <f t="shared" si="113"/>
        <v xml:space="preserve"> </v>
      </c>
      <c r="CN118" s="18" t="str">
        <f t="shared" si="114"/>
        <v xml:space="preserve"> </v>
      </c>
      <c r="CO118" s="23">
        <v>0</v>
      </c>
      <c r="CP118" s="23">
        <v>0</v>
      </c>
      <c r="CQ118" s="56"/>
      <c r="CR118" s="18" t="str">
        <f t="shared" si="75"/>
        <v xml:space="preserve"> </v>
      </c>
      <c r="CS118" s="18" t="str">
        <f t="shared" si="76"/>
        <v xml:space="preserve"> </v>
      </c>
      <c r="CT118" s="23">
        <v>0</v>
      </c>
      <c r="CU118" s="23">
        <v>0</v>
      </c>
      <c r="CV118" s="56"/>
      <c r="CW118" s="18" t="str">
        <f t="shared" si="115"/>
        <v xml:space="preserve"> </v>
      </c>
      <c r="CX118" s="18" t="str">
        <f t="shared" si="116"/>
        <v xml:space="preserve"> </v>
      </c>
      <c r="CY118" s="23">
        <v>0</v>
      </c>
      <c r="CZ118" s="23">
        <v>0</v>
      </c>
      <c r="DA118" s="56"/>
      <c r="DB118" s="18" t="str">
        <f t="shared" si="97"/>
        <v xml:space="preserve"> </v>
      </c>
      <c r="DC118" s="18" t="str">
        <f t="shared" si="117"/>
        <v xml:space="preserve"> </v>
      </c>
      <c r="DD118" s="23">
        <v>0</v>
      </c>
      <c r="DE118" s="23">
        <v>0</v>
      </c>
      <c r="DF118" s="56"/>
      <c r="DG118" s="18" t="str">
        <f>IF(DE118&lt;=0," ",IF(DF118&lt;=0," ",IF(DE118/DF118*100&gt;200,"СВ.200",DE118/DF118)))</f>
        <v xml:space="preserve"> </v>
      </c>
      <c r="DH118" s="18" t="str">
        <f t="shared" si="118"/>
        <v xml:space="preserve"> </v>
      </c>
      <c r="DI118" s="23">
        <v>0</v>
      </c>
      <c r="DJ118" s="56"/>
      <c r="DK118" s="18" t="str">
        <f t="shared" si="119"/>
        <v xml:space="preserve"> </v>
      </c>
      <c r="DL118" s="23">
        <v>0</v>
      </c>
      <c r="DM118" s="23">
        <v>0</v>
      </c>
      <c r="DN118" s="56"/>
      <c r="DO118" s="18" t="str">
        <f t="shared" si="99"/>
        <v xml:space="preserve"> </v>
      </c>
      <c r="DP118" s="18" t="str">
        <f t="shared" si="120"/>
        <v xml:space="preserve"> </v>
      </c>
      <c r="DQ118" s="23">
        <v>23000</v>
      </c>
      <c r="DR118" s="23">
        <v>23000</v>
      </c>
      <c r="DS118" s="56">
        <v>11500</v>
      </c>
      <c r="DT118" s="18">
        <f t="shared" si="100"/>
        <v>1</v>
      </c>
      <c r="DU118" s="18">
        <f t="shared" si="188"/>
        <v>2</v>
      </c>
    </row>
    <row r="119" spans="1:125" s="39" customFormat="1" ht="16.5" customHeight="1" outlineLevel="1" x14ac:dyDescent="0.25">
      <c r="A119" s="11">
        <f t="shared" si="191"/>
        <v>96</v>
      </c>
      <c r="B119" s="5" t="s">
        <v>25</v>
      </c>
      <c r="C119" s="17">
        <v>2320122.9500000002</v>
      </c>
      <c r="D119" s="17">
        <v>1161591.3700000001</v>
      </c>
      <c r="E119" s="17">
        <v>2614089.86</v>
      </c>
      <c r="F119" s="18">
        <f t="shared" si="82"/>
        <v>0.50065940255450692</v>
      </c>
      <c r="G119" s="18">
        <f t="shared" si="83"/>
        <v>0.44435785769047748</v>
      </c>
      <c r="H119" s="10">
        <v>2303072.23</v>
      </c>
      <c r="I119" s="14">
        <v>1133752.71</v>
      </c>
      <c r="J119" s="10">
        <v>2610866.6</v>
      </c>
      <c r="K119" s="18">
        <f t="shared" si="84"/>
        <v>0.49227839892802666</v>
      </c>
      <c r="L119" s="18">
        <f t="shared" si="85"/>
        <v>0.43424382923279187</v>
      </c>
      <c r="M119" s="23">
        <v>888072.23</v>
      </c>
      <c r="N119" s="23">
        <v>1279835.8799999999</v>
      </c>
      <c r="O119" s="56">
        <v>1813619.34</v>
      </c>
      <c r="P119" s="18">
        <f t="shared" si="86"/>
        <v>1.4411393992130572</v>
      </c>
      <c r="Q119" s="18">
        <f t="shared" si="87"/>
        <v>0.70568054264352953</v>
      </c>
      <c r="R119" s="23">
        <v>0</v>
      </c>
      <c r="S119" s="23">
        <v>0</v>
      </c>
      <c r="T119" s="56"/>
      <c r="U119" s="18" t="str">
        <f t="shared" si="88"/>
        <v xml:space="preserve"> </v>
      </c>
      <c r="V119" s="18" t="str">
        <f t="shared" si="190"/>
        <v xml:space="preserve"> </v>
      </c>
      <c r="W119" s="23">
        <v>0</v>
      </c>
      <c r="X119" s="23">
        <v>0</v>
      </c>
      <c r="Y119" s="56"/>
      <c r="Z119" s="18" t="str">
        <f t="shared" si="89"/>
        <v xml:space="preserve"> </v>
      </c>
      <c r="AA119" s="18" t="str">
        <f t="shared" si="102"/>
        <v xml:space="preserve"> </v>
      </c>
      <c r="AB119" s="23">
        <v>470000</v>
      </c>
      <c r="AC119" s="23">
        <v>34991.230000000003</v>
      </c>
      <c r="AD119" s="56">
        <v>98636.71</v>
      </c>
      <c r="AE119" s="18">
        <f t="shared" si="90"/>
        <v>7.4449425531914901E-2</v>
      </c>
      <c r="AF119" s="18">
        <f t="shared" si="73"/>
        <v>0.35474855152812784</v>
      </c>
      <c r="AG119" s="23">
        <v>945000</v>
      </c>
      <c r="AH119" s="23">
        <v>-181074.4</v>
      </c>
      <c r="AI119" s="56">
        <v>698610.55</v>
      </c>
      <c r="AJ119" s="18" t="str">
        <f t="shared" si="91"/>
        <v xml:space="preserve"> </v>
      </c>
      <c r="AK119" s="18">
        <f t="shared" si="103"/>
        <v>-0.25919219227364942</v>
      </c>
      <c r="AL119" s="23">
        <v>0</v>
      </c>
      <c r="AM119" s="23">
        <v>0</v>
      </c>
      <c r="AN119" s="56"/>
      <c r="AO119" s="18" t="str">
        <f t="shared" si="138"/>
        <v xml:space="preserve"> </v>
      </c>
      <c r="AP119" s="18" t="str">
        <f t="shared" si="104"/>
        <v xml:space="preserve"> </v>
      </c>
      <c r="AQ119" s="6">
        <v>17050.72</v>
      </c>
      <c r="AR119" s="6">
        <v>27838.660000000003</v>
      </c>
      <c r="AS119" s="6">
        <v>3223.26</v>
      </c>
      <c r="AT119" s="18">
        <f t="shared" si="92"/>
        <v>1.6326970356677022</v>
      </c>
      <c r="AU119" s="18" t="str">
        <f t="shared" si="186"/>
        <v>св.200</v>
      </c>
      <c r="AV119" s="23">
        <v>0</v>
      </c>
      <c r="AW119" s="23">
        <v>0</v>
      </c>
      <c r="AX119" s="56"/>
      <c r="AY119" s="18" t="str">
        <f t="shared" si="93"/>
        <v xml:space="preserve"> </v>
      </c>
      <c r="AZ119" s="18" t="str">
        <f t="shared" si="105"/>
        <v xml:space="preserve"> </v>
      </c>
      <c r="BA119" s="23">
        <v>0</v>
      </c>
      <c r="BB119" s="23">
        <v>0</v>
      </c>
      <c r="BC119" s="56"/>
      <c r="BD119" s="18" t="str">
        <f t="shared" si="106"/>
        <v xml:space="preserve"> </v>
      </c>
      <c r="BE119" s="18" t="str">
        <f t="shared" si="107"/>
        <v xml:space="preserve"> </v>
      </c>
      <c r="BF119" s="23">
        <v>0</v>
      </c>
      <c r="BG119" s="23">
        <v>0</v>
      </c>
      <c r="BH119" s="56"/>
      <c r="BI119" s="18" t="str">
        <f t="shared" si="77"/>
        <v xml:space="preserve"> </v>
      </c>
      <c r="BJ119" s="18" t="str">
        <f t="shared" si="78"/>
        <v xml:space="preserve"> </v>
      </c>
      <c r="BK119" s="23">
        <v>0</v>
      </c>
      <c r="BL119" s="23">
        <v>0</v>
      </c>
      <c r="BM119" s="56"/>
      <c r="BN119" s="18" t="str">
        <f t="shared" si="189"/>
        <v xml:space="preserve"> </v>
      </c>
      <c r="BO119" s="18" t="str">
        <f t="shared" si="108"/>
        <v xml:space="preserve"> </v>
      </c>
      <c r="BP119" s="23">
        <v>5000</v>
      </c>
      <c r="BQ119" s="23">
        <v>10116.6</v>
      </c>
      <c r="BR119" s="56">
        <v>3223.26</v>
      </c>
      <c r="BS119" s="18" t="str">
        <f t="shared" si="94"/>
        <v>СВ.200</v>
      </c>
      <c r="BT119" s="18" t="str">
        <f t="shared" si="95"/>
        <v>св.200</v>
      </c>
      <c r="BU119" s="23">
        <v>0</v>
      </c>
      <c r="BV119" s="23">
        <v>5171.8</v>
      </c>
      <c r="BW119" s="56"/>
      <c r="BX119" s="18" t="str">
        <f t="shared" si="74"/>
        <v xml:space="preserve"> </v>
      </c>
      <c r="BY119" s="18" t="str">
        <f t="shared" si="109"/>
        <v xml:space="preserve"> </v>
      </c>
      <c r="BZ119" s="23">
        <v>0</v>
      </c>
      <c r="CA119" s="23">
        <v>0</v>
      </c>
      <c r="CB119" s="56"/>
      <c r="CC119" s="18" t="str">
        <f t="shared" si="96"/>
        <v xml:space="preserve"> </v>
      </c>
      <c r="CD119" s="18" t="str">
        <f t="shared" si="110"/>
        <v xml:space="preserve"> </v>
      </c>
      <c r="CE119" s="17">
        <v>0</v>
      </c>
      <c r="CF119" s="17">
        <v>0</v>
      </c>
      <c r="CG119" s="17">
        <v>0</v>
      </c>
      <c r="CH119" s="18" t="str">
        <f t="shared" si="111"/>
        <v xml:space="preserve"> </v>
      </c>
      <c r="CI119" s="18" t="str">
        <f t="shared" si="112"/>
        <v xml:space="preserve"> </v>
      </c>
      <c r="CJ119" s="23">
        <v>0</v>
      </c>
      <c r="CK119" s="23">
        <v>0</v>
      </c>
      <c r="CL119" s="56"/>
      <c r="CM119" s="18" t="str">
        <f t="shared" si="113"/>
        <v xml:space="preserve"> </v>
      </c>
      <c r="CN119" s="18" t="str">
        <f t="shared" si="114"/>
        <v xml:space="preserve"> </v>
      </c>
      <c r="CO119" s="23">
        <v>0</v>
      </c>
      <c r="CP119" s="23">
        <v>0</v>
      </c>
      <c r="CQ119" s="56"/>
      <c r="CR119" s="18" t="str">
        <f t="shared" si="75"/>
        <v xml:space="preserve"> </v>
      </c>
      <c r="CS119" s="18" t="str">
        <f t="shared" si="76"/>
        <v xml:space="preserve"> </v>
      </c>
      <c r="CT119" s="23">
        <v>0</v>
      </c>
      <c r="CU119" s="23">
        <v>0</v>
      </c>
      <c r="CV119" s="56"/>
      <c r="CW119" s="18" t="str">
        <f t="shared" si="115"/>
        <v xml:space="preserve"> </v>
      </c>
      <c r="CX119" s="18" t="str">
        <f t="shared" si="116"/>
        <v xml:space="preserve"> </v>
      </c>
      <c r="CY119" s="23">
        <v>0</v>
      </c>
      <c r="CZ119" s="23">
        <v>0</v>
      </c>
      <c r="DA119" s="56"/>
      <c r="DB119" s="18" t="str">
        <f t="shared" si="97"/>
        <v xml:space="preserve"> </v>
      </c>
      <c r="DC119" s="18" t="str">
        <f t="shared" si="117"/>
        <v xml:space="preserve"> </v>
      </c>
      <c r="DD119" s="23">
        <v>0</v>
      </c>
      <c r="DE119" s="23">
        <v>0</v>
      </c>
      <c r="DF119" s="56"/>
      <c r="DG119" s="18" t="str">
        <f t="shared" si="98"/>
        <v xml:space="preserve"> </v>
      </c>
      <c r="DH119" s="18" t="str">
        <f t="shared" si="118"/>
        <v xml:space="preserve"> </v>
      </c>
      <c r="DI119" s="23">
        <v>12550.26</v>
      </c>
      <c r="DJ119" s="56"/>
      <c r="DK119" s="18" t="str">
        <f t="shared" si="119"/>
        <v xml:space="preserve"> </v>
      </c>
      <c r="DL119" s="23">
        <v>0</v>
      </c>
      <c r="DM119" s="23">
        <v>0</v>
      </c>
      <c r="DN119" s="56"/>
      <c r="DO119" s="18" t="str">
        <f t="shared" si="99"/>
        <v xml:space="preserve"> </v>
      </c>
      <c r="DP119" s="18" t="str">
        <f t="shared" si="120"/>
        <v xml:space="preserve"> </v>
      </c>
      <c r="DQ119" s="23">
        <v>12050.72</v>
      </c>
      <c r="DR119" s="23">
        <v>0</v>
      </c>
      <c r="DS119" s="56"/>
      <c r="DT119" s="18" t="str">
        <f t="shared" si="100"/>
        <v xml:space="preserve"> </v>
      </c>
      <c r="DU119" s="18" t="str">
        <f t="shared" si="188"/>
        <v xml:space="preserve"> </v>
      </c>
    </row>
    <row r="120" spans="1:125" s="39" customFormat="1" ht="16.5" customHeight="1" outlineLevel="1" x14ac:dyDescent="0.25">
      <c r="A120" s="11">
        <f t="shared" si="191"/>
        <v>97</v>
      </c>
      <c r="B120" s="5" t="s">
        <v>63</v>
      </c>
      <c r="C120" s="17">
        <v>3064805.46</v>
      </c>
      <c r="D120" s="17">
        <v>2252648.02</v>
      </c>
      <c r="E120" s="17">
        <v>2267843.7199999997</v>
      </c>
      <c r="F120" s="18">
        <f t="shared" si="82"/>
        <v>0.73500522281110792</v>
      </c>
      <c r="G120" s="18">
        <f t="shared" si="83"/>
        <v>0.99329949419971508</v>
      </c>
      <c r="H120" s="10">
        <v>1981736.45</v>
      </c>
      <c r="I120" s="14">
        <v>1319767.46</v>
      </c>
      <c r="J120" s="10">
        <v>1417950.2599999998</v>
      </c>
      <c r="K120" s="18">
        <f t="shared" si="84"/>
        <v>0.66596517412797251</v>
      </c>
      <c r="L120" s="18">
        <f t="shared" si="85"/>
        <v>0.9307572326267638</v>
      </c>
      <c r="M120" s="23">
        <v>981736.45</v>
      </c>
      <c r="N120" s="23">
        <v>735913.92</v>
      </c>
      <c r="O120" s="56">
        <v>656837.19999999995</v>
      </c>
      <c r="P120" s="18">
        <f t="shared" si="86"/>
        <v>0.74960435664785607</v>
      </c>
      <c r="Q120" s="18">
        <f t="shared" si="87"/>
        <v>1.1203901362468509</v>
      </c>
      <c r="R120" s="23">
        <v>0</v>
      </c>
      <c r="S120" s="23">
        <v>0</v>
      </c>
      <c r="T120" s="56"/>
      <c r="U120" s="18" t="str">
        <f t="shared" si="88"/>
        <v xml:space="preserve"> </v>
      </c>
      <c r="V120" s="18" t="str">
        <f t="shared" si="190"/>
        <v xml:space="preserve"> </v>
      </c>
      <c r="W120" s="23">
        <v>0</v>
      </c>
      <c r="X120" s="23">
        <v>0</v>
      </c>
      <c r="Y120" s="56"/>
      <c r="Z120" s="18" t="str">
        <f t="shared" si="89"/>
        <v xml:space="preserve"> </v>
      </c>
      <c r="AA120" s="18" t="str">
        <f t="shared" si="102"/>
        <v xml:space="preserve"> </v>
      </c>
      <c r="AB120" s="23">
        <v>200000</v>
      </c>
      <c r="AC120" s="23">
        <v>68623.11</v>
      </c>
      <c r="AD120" s="56">
        <v>-23557.56</v>
      </c>
      <c r="AE120" s="18">
        <f t="shared" si="90"/>
        <v>0.34311554999999999</v>
      </c>
      <c r="AF120" s="18">
        <f t="shared" si="73"/>
        <v>-2.9129973562627027</v>
      </c>
      <c r="AG120" s="23">
        <v>800000</v>
      </c>
      <c r="AH120" s="23">
        <v>515230.43</v>
      </c>
      <c r="AI120" s="56">
        <v>784670.62</v>
      </c>
      <c r="AJ120" s="18">
        <f>IF(AH120&lt;=0," ",IF(AG120&lt;=0," ",IF(AH120/AG120*100&gt;200,"СВ.200",AH120/AG120)))</f>
        <v>0.64403803749999999</v>
      </c>
      <c r="AK120" s="18">
        <f t="shared" si="103"/>
        <v>0.65662000955254318</v>
      </c>
      <c r="AL120" s="23">
        <v>0</v>
      </c>
      <c r="AM120" s="23">
        <v>0</v>
      </c>
      <c r="AN120" s="56"/>
      <c r="AO120" s="18" t="str">
        <f t="shared" si="138"/>
        <v xml:space="preserve"> </v>
      </c>
      <c r="AP120" s="18" t="str">
        <f t="shared" si="104"/>
        <v xml:space="preserve"> </v>
      </c>
      <c r="AQ120" s="6">
        <v>1083069.01</v>
      </c>
      <c r="AR120" s="6">
        <v>932880.55999999994</v>
      </c>
      <c r="AS120" s="6">
        <v>849893.46000000008</v>
      </c>
      <c r="AT120" s="18">
        <f t="shared" si="92"/>
        <v>0.86133067365670446</v>
      </c>
      <c r="AU120" s="18">
        <f t="shared" si="186"/>
        <v>1.0976441211819654</v>
      </c>
      <c r="AV120" s="23">
        <v>0</v>
      </c>
      <c r="AW120" s="23">
        <v>0</v>
      </c>
      <c r="AX120" s="56"/>
      <c r="AY120" s="18" t="str">
        <f t="shared" si="93"/>
        <v xml:space="preserve"> </v>
      </c>
      <c r="AZ120" s="18" t="str">
        <f t="shared" si="105"/>
        <v xml:space="preserve"> </v>
      </c>
      <c r="BA120" s="23">
        <v>0</v>
      </c>
      <c r="BB120" s="23">
        <v>0</v>
      </c>
      <c r="BC120" s="56"/>
      <c r="BD120" s="18" t="str">
        <f t="shared" si="106"/>
        <v xml:space="preserve"> </v>
      </c>
      <c r="BE120" s="18" t="str">
        <f t="shared" si="107"/>
        <v xml:space="preserve"> </v>
      </c>
      <c r="BF120" s="23">
        <v>850000</v>
      </c>
      <c r="BG120" s="23">
        <v>804013.42</v>
      </c>
      <c r="BH120" s="56">
        <v>845404.8</v>
      </c>
      <c r="BI120" s="18">
        <f t="shared" si="77"/>
        <v>0.94589814117647064</v>
      </c>
      <c r="BJ120" s="18">
        <f t="shared" si="78"/>
        <v>0.95103957299509068</v>
      </c>
      <c r="BK120" s="23">
        <v>0</v>
      </c>
      <c r="BL120" s="23">
        <v>0</v>
      </c>
      <c r="BM120" s="56"/>
      <c r="BN120" s="18" t="str">
        <f t="shared" si="189"/>
        <v xml:space="preserve"> </v>
      </c>
      <c r="BO120" s="18" t="str">
        <f t="shared" si="108"/>
        <v xml:space="preserve"> </v>
      </c>
      <c r="BP120" s="23">
        <v>60000</v>
      </c>
      <c r="BQ120" s="23">
        <v>99779.9</v>
      </c>
      <c r="BR120" s="56">
        <v>4488.66</v>
      </c>
      <c r="BS120" s="18">
        <f t="shared" si="94"/>
        <v>1.6629983333333331</v>
      </c>
      <c r="BT120" s="18" t="str">
        <f>IF(BQ120=0," ",IF(BQ120/BR120*100&gt;200,"св.200",BQ120/BR120))</f>
        <v>св.200</v>
      </c>
      <c r="BU120" s="23">
        <v>150000</v>
      </c>
      <c r="BV120" s="23">
        <v>0</v>
      </c>
      <c r="BW120" s="56"/>
      <c r="BX120" s="18" t="str">
        <f t="shared" si="74"/>
        <v xml:space="preserve"> </v>
      </c>
      <c r="BY120" s="18" t="str">
        <f t="shared" si="109"/>
        <v xml:space="preserve"> </v>
      </c>
      <c r="BZ120" s="23">
        <v>0</v>
      </c>
      <c r="CA120" s="23">
        <v>0</v>
      </c>
      <c r="CB120" s="56"/>
      <c r="CC120" s="18" t="str">
        <f t="shared" si="96"/>
        <v xml:space="preserve"> </v>
      </c>
      <c r="CD120" s="18" t="str">
        <f t="shared" si="110"/>
        <v xml:space="preserve"> </v>
      </c>
      <c r="CE120" s="17">
        <v>0</v>
      </c>
      <c r="CF120" s="17">
        <v>0</v>
      </c>
      <c r="CG120" s="17">
        <v>0</v>
      </c>
      <c r="CH120" s="18" t="str">
        <f t="shared" si="111"/>
        <v xml:space="preserve"> </v>
      </c>
      <c r="CI120" s="18" t="str">
        <f>IF(CF120=0," ",IF(CF120/CG120*100&gt;200,"св.200",CF120/CG120))</f>
        <v xml:space="preserve"> </v>
      </c>
      <c r="CJ120" s="23">
        <v>0</v>
      </c>
      <c r="CK120" s="23">
        <v>0</v>
      </c>
      <c r="CL120" s="56"/>
      <c r="CM120" s="18" t="str">
        <f t="shared" si="113"/>
        <v xml:space="preserve"> </v>
      </c>
      <c r="CN120" s="18" t="str">
        <f t="shared" si="114"/>
        <v xml:space="preserve"> </v>
      </c>
      <c r="CO120" s="23">
        <v>0</v>
      </c>
      <c r="CP120" s="23">
        <v>0</v>
      </c>
      <c r="CQ120" s="56"/>
      <c r="CR120" s="18" t="str">
        <f t="shared" si="75"/>
        <v xml:space="preserve"> </v>
      </c>
      <c r="CS120" s="18" t="str">
        <f>IF(CP120=0," ",IF(CP120/CQ120*100&gt;200,"св.200",CP120/CQ120))</f>
        <v xml:space="preserve"> </v>
      </c>
      <c r="CT120" s="23">
        <v>0</v>
      </c>
      <c r="CU120" s="23">
        <v>0</v>
      </c>
      <c r="CV120" s="56"/>
      <c r="CW120" s="18" t="str">
        <f t="shared" si="115"/>
        <v xml:space="preserve"> </v>
      </c>
      <c r="CX120" s="18" t="str">
        <f t="shared" si="116"/>
        <v xml:space="preserve"> </v>
      </c>
      <c r="CY120" s="23">
        <v>0</v>
      </c>
      <c r="CZ120" s="23">
        <v>0</v>
      </c>
      <c r="DA120" s="56"/>
      <c r="DB120" s="18" t="str">
        <f t="shared" si="97"/>
        <v xml:space="preserve"> </v>
      </c>
      <c r="DC120" s="18" t="str">
        <f t="shared" si="117"/>
        <v xml:space="preserve"> </v>
      </c>
      <c r="DD120" s="23">
        <v>0</v>
      </c>
      <c r="DE120" s="23">
        <v>17093.939999999999</v>
      </c>
      <c r="DF120" s="56"/>
      <c r="DG120" s="18" t="str">
        <f t="shared" si="98"/>
        <v xml:space="preserve"> </v>
      </c>
      <c r="DH120" s="18" t="str">
        <f t="shared" si="118"/>
        <v xml:space="preserve"> </v>
      </c>
      <c r="DI120" s="23">
        <v>0</v>
      </c>
      <c r="DJ120" s="56"/>
      <c r="DK120" s="18" t="str">
        <f t="shared" si="119"/>
        <v xml:space="preserve"> </v>
      </c>
      <c r="DL120" s="23">
        <v>0</v>
      </c>
      <c r="DM120" s="23">
        <v>0</v>
      </c>
      <c r="DN120" s="56"/>
      <c r="DO120" s="18" t="str">
        <f t="shared" si="99"/>
        <v xml:space="preserve"> </v>
      </c>
      <c r="DP120" s="18" t="str">
        <f t="shared" si="120"/>
        <v xml:space="preserve"> </v>
      </c>
      <c r="DQ120" s="23">
        <v>23069.01</v>
      </c>
      <c r="DR120" s="23">
        <v>11993.3</v>
      </c>
      <c r="DS120" s="56"/>
      <c r="DT120" s="18">
        <f t="shared" si="100"/>
        <v>0.5198879362400034</v>
      </c>
      <c r="DU120" s="18" t="str">
        <f t="shared" si="188"/>
        <v xml:space="preserve"> </v>
      </c>
    </row>
    <row r="121" spans="1:125" s="39" customFormat="1" ht="16.5" customHeight="1" outlineLevel="1" x14ac:dyDescent="0.25">
      <c r="A121" s="11">
        <f t="shared" si="191"/>
        <v>98</v>
      </c>
      <c r="B121" s="5" t="s">
        <v>85</v>
      </c>
      <c r="C121" s="17">
        <v>1635815.27</v>
      </c>
      <c r="D121" s="17">
        <v>1263504.18</v>
      </c>
      <c r="E121" s="17">
        <v>843735.61</v>
      </c>
      <c r="F121" s="18">
        <f t="shared" si="82"/>
        <v>0.77240028453824128</v>
      </c>
      <c r="G121" s="18">
        <f t="shared" si="83"/>
        <v>1.4975119753449779</v>
      </c>
      <c r="H121" s="10">
        <v>1589176.03</v>
      </c>
      <c r="I121" s="14">
        <v>1243750.78</v>
      </c>
      <c r="J121" s="10">
        <v>832125.52</v>
      </c>
      <c r="K121" s="18">
        <f t="shared" si="84"/>
        <v>0.78263877413252958</v>
      </c>
      <c r="L121" s="18">
        <f t="shared" si="85"/>
        <v>1.494667270870385</v>
      </c>
      <c r="M121" s="23">
        <v>59176.03</v>
      </c>
      <c r="N121" s="23">
        <v>76385.81</v>
      </c>
      <c r="O121" s="56">
        <v>46559.34</v>
      </c>
      <c r="P121" s="18">
        <f t="shared" si="86"/>
        <v>1.2908234972842889</v>
      </c>
      <c r="Q121" s="18">
        <f t="shared" si="87"/>
        <v>1.6406119588464958</v>
      </c>
      <c r="R121" s="23">
        <v>0</v>
      </c>
      <c r="S121" s="23">
        <v>0</v>
      </c>
      <c r="T121" s="56"/>
      <c r="U121" s="18" t="str">
        <f t="shared" si="88"/>
        <v xml:space="preserve"> </v>
      </c>
      <c r="V121" s="18" t="str">
        <f t="shared" si="190"/>
        <v xml:space="preserve"> </v>
      </c>
      <c r="W121" s="23">
        <v>0</v>
      </c>
      <c r="X121" s="23">
        <v>65362.15</v>
      </c>
      <c r="Y121" s="56">
        <v>1045.2</v>
      </c>
      <c r="Z121" s="18" t="str">
        <f t="shared" si="89"/>
        <v xml:space="preserve"> </v>
      </c>
      <c r="AA121" s="18" t="str">
        <f t="shared" si="102"/>
        <v>св.200</v>
      </c>
      <c r="AB121" s="23">
        <v>340000</v>
      </c>
      <c r="AC121" s="23">
        <v>78254.759999999995</v>
      </c>
      <c r="AD121" s="56">
        <v>97407.56</v>
      </c>
      <c r="AE121" s="18">
        <f t="shared" si="90"/>
        <v>0.23016105882352939</v>
      </c>
      <c r="AF121" s="18">
        <f t="shared" si="73"/>
        <v>0.80337460459947874</v>
      </c>
      <c r="AG121" s="23">
        <v>1190000</v>
      </c>
      <c r="AH121" s="23">
        <v>1023748.06</v>
      </c>
      <c r="AI121" s="56">
        <v>687113.42</v>
      </c>
      <c r="AJ121" s="18">
        <f t="shared" si="91"/>
        <v>0.86029248739495801</v>
      </c>
      <c r="AK121" s="18">
        <f t="shared" si="103"/>
        <v>1.489925869880405</v>
      </c>
      <c r="AL121" s="23">
        <v>0</v>
      </c>
      <c r="AM121" s="23">
        <v>0</v>
      </c>
      <c r="AN121" s="56"/>
      <c r="AO121" s="18" t="str">
        <f t="shared" si="138"/>
        <v xml:space="preserve"> </v>
      </c>
      <c r="AP121" s="18" t="str">
        <f t="shared" si="104"/>
        <v xml:space="preserve"> </v>
      </c>
      <c r="AQ121" s="6">
        <v>46639.240000000005</v>
      </c>
      <c r="AR121" s="6">
        <v>19753.400000000001</v>
      </c>
      <c r="AS121" s="6">
        <v>11610.09</v>
      </c>
      <c r="AT121" s="18">
        <f t="shared" si="92"/>
        <v>0.42353606105073754</v>
      </c>
      <c r="AU121" s="18">
        <f t="shared" si="186"/>
        <v>1.701399386223535</v>
      </c>
      <c r="AV121" s="23">
        <v>0</v>
      </c>
      <c r="AW121" s="23">
        <v>0</v>
      </c>
      <c r="AX121" s="56"/>
      <c r="AY121" s="18" t="str">
        <f t="shared" si="93"/>
        <v xml:space="preserve"> </v>
      </c>
      <c r="AZ121" s="18" t="str">
        <f t="shared" si="105"/>
        <v xml:space="preserve"> </v>
      </c>
      <c r="BA121" s="23">
        <v>0</v>
      </c>
      <c r="BB121" s="23">
        <v>0</v>
      </c>
      <c r="BC121" s="56"/>
      <c r="BD121" s="18" t="str">
        <f t="shared" si="106"/>
        <v xml:space="preserve"> </v>
      </c>
      <c r="BE121" s="18" t="str">
        <f t="shared" si="107"/>
        <v xml:space="preserve"> </v>
      </c>
      <c r="BF121" s="23">
        <v>0</v>
      </c>
      <c r="BG121" s="23">
        <v>0</v>
      </c>
      <c r="BH121" s="56"/>
      <c r="BI121" s="18" t="str">
        <f t="shared" si="77"/>
        <v xml:space="preserve"> </v>
      </c>
      <c r="BJ121" s="18" t="str">
        <f t="shared" si="78"/>
        <v xml:space="preserve"> </v>
      </c>
      <c r="BK121" s="23">
        <v>0</v>
      </c>
      <c r="BL121" s="23">
        <v>0</v>
      </c>
      <c r="BM121" s="56"/>
      <c r="BN121" s="18" t="str">
        <f t="shared" si="189"/>
        <v xml:space="preserve"> </v>
      </c>
      <c r="BO121" s="18" t="str">
        <f t="shared" si="108"/>
        <v xml:space="preserve"> </v>
      </c>
      <c r="BP121" s="23">
        <v>15000</v>
      </c>
      <c r="BQ121" s="23">
        <v>3753.4</v>
      </c>
      <c r="BR121" s="56">
        <v>11610.09</v>
      </c>
      <c r="BS121" s="18">
        <f t="shared" si="94"/>
        <v>0.25022666666666665</v>
      </c>
      <c r="BT121" s="18">
        <f t="shared" si="95"/>
        <v>0.32328776090452355</v>
      </c>
      <c r="BU121" s="23">
        <v>15000</v>
      </c>
      <c r="BV121" s="23">
        <v>0</v>
      </c>
      <c r="BW121" s="56"/>
      <c r="BX121" s="18" t="str">
        <f t="shared" si="74"/>
        <v xml:space="preserve"> </v>
      </c>
      <c r="BY121" s="18" t="str">
        <f t="shared" si="109"/>
        <v xml:space="preserve"> </v>
      </c>
      <c r="BZ121" s="23">
        <v>0</v>
      </c>
      <c r="CA121" s="23">
        <v>0</v>
      </c>
      <c r="CB121" s="56"/>
      <c r="CC121" s="18" t="str">
        <f t="shared" si="96"/>
        <v xml:space="preserve"> </v>
      </c>
      <c r="CD121" s="18" t="str">
        <f t="shared" si="110"/>
        <v xml:space="preserve"> </v>
      </c>
      <c r="CE121" s="17">
        <v>0</v>
      </c>
      <c r="CF121" s="17">
        <v>0</v>
      </c>
      <c r="CG121" s="17">
        <v>0</v>
      </c>
      <c r="CH121" s="18" t="str">
        <f t="shared" si="111"/>
        <v xml:space="preserve"> </v>
      </c>
      <c r="CI121" s="18" t="str">
        <f t="shared" si="112"/>
        <v xml:space="preserve"> </v>
      </c>
      <c r="CJ121" s="23">
        <v>0</v>
      </c>
      <c r="CK121" s="23">
        <v>0</v>
      </c>
      <c r="CL121" s="56"/>
      <c r="CM121" s="18" t="str">
        <f t="shared" si="113"/>
        <v xml:space="preserve"> </v>
      </c>
      <c r="CN121" s="18" t="str">
        <f t="shared" si="114"/>
        <v xml:space="preserve"> </v>
      </c>
      <c r="CO121" s="23">
        <v>0</v>
      </c>
      <c r="CP121" s="23">
        <v>0</v>
      </c>
      <c r="CQ121" s="56"/>
      <c r="CR121" s="18" t="str">
        <f t="shared" si="75"/>
        <v xml:space="preserve"> </v>
      </c>
      <c r="CS121" s="18" t="str">
        <f t="shared" si="76"/>
        <v xml:space="preserve"> </v>
      </c>
      <c r="CT121" s="23">
        <v>0</v>
      </c>
      <c r="CU121" s="23">
        <v>0</v>
      </c>
      <c r="CV121" s="56"/>
      <c r="CW121" s="18" t="str">
        <f t="shared" si="115"/>
        <v xml:space="preserve"> </v>
      </c>
      <c r="CX121" s="18" t="str">
        <f t="shared" si="116"/>
        <v xml:space="preserve"> </v>
      </c>
      <c r="CY121" s="23">
        <v>0</v>
      </c>
      <c r="CZ121" s="23">
        <v>0</v>
      </c>
      <c r="DA121" s="56"/>
      <c r="DB121" s="18" t="str">
        <f t="shared" si="97"/>
        <v xml:space="preserve"> </v>
      </c>
      <c r="DC121" s="18" t="str">
        <f t="shared" si="117"/>
        <v xml:space="preserve"> </v>
      </c>
      <c r="DD121" s="23">
        <v>0</v>
      </c>
      <c r="DE121" s="23">
        <v>0</v>
      </c>
      <c r="DF121" s="56"/>
      <c r="DG121" s="18" t="str">
        <f t="shared" si="98"/>
        <v xml:space="preserve"> </v>
      </c>
      <c r="DH121" s="18" t="str">
        <f t="shared" si="118"/>
        <v xml:space="preserve"> </v>
      </c>
      <c r="DI121" s="23">
        <v>0</v>
      </c>
      <c r="DJ121" s="56"/>
      <c r="DK121" s="18" t="str">
        <f t="shared" si="119"/>
        <v xml:space="preserve"> </v>
      </c>
      <c r="DL121" s="23">
        <v>0</v>
      </c>
      <c r="DM121" s="23">
        <v>0</v>
      </c>
      <c r="DN121" s="56"/>
      <c r="DO121" s="18" t="str">
        <f t="shared" si="99"/>
        <v xml:space="preserve"> </v>
      </c>
      <c r="DP121" s="18" t="str">
        <f t="shared" si="120"/>
        <v xml:space="preserve"> </v>
      </c>
      <c r="DQ121" s="23">
        <v>16639.240000000002</v>
      </c>
      <c r="DR121" s="23">
        <v>16000</v>
      </c>
      <c r="DS121" s="56"/>
      <c r="DT121" s="18">
        <f t="shared" si="100"/>
        <v>0.96158237996446949</v>
      </c>
      <c r="DU121" s="18" t="str">
        <f t="shared" si="188"/>
        <v xml:space="preserve"> </v>
      </c>
    </row>
    <row r="122" spans="1:125" s="38" customFormat="1" ht="32.1" customHeight="1" x14ac:dyDescent="0.25">
      <c r="A122" s="12"/>
      <c r="B122" s="4" t="s">
        <v>139</v>
      </c>
      <c r="C122" s="20">
        <v>25849343.399999999</v>
      </c>
      <c r="D122" s="20">
        <v>15813896.369999999</v>
      </c>
      <c r="E122" s="20">
        <v>15507295.389999997</v>
      </c>
      <c r="F122" s="16">
        <f t="shared" si="82"/>
        <v>0.61177168507885582</v>
      </c>
      <c r="G122" s="16">
        <f t="shared" si="83"/>
        <v>1.0197714025746691</v>
      </c>
      <c r="H122" s="15">
        <v>23960948.899999999</v>
      </c>
      <c r="I122" s="29">
        <v>14630637.09</v>
      </c>
      <c r="J122" s="15">
        <v>13702424.319999998</v>
      </c>
      <c r="K122" s="16">
        <f t="shared" si="84"/>
        <v>0.61060340936664659</v>
      </c>
      <c r="L122" s="16">
        <f t="shared" si="85"/>
        <v>1.0677407696859296</v>
      </c>
      <c r="M122" s="15">
        <v>10413173.9</v>
      </c>
      <c r="N122" s="15">
        <v>9280840.9199999999</v>
      </c>
      <c r="O122" s="15">
        <v>6914189.5700000003</v>
      </c>
      <c r="P122" s="16">
        <f t="shared" si="86"/>
        <v>0.89125957264576172</v>
      </c>
      <c r="Q122" s="16">
        <f t="shared" si="87"/>
        <v>1.3422890457427825</v>
      </c>
      <c r="R122" s="15">
        <v>1825910</v>
      </c>
      <c r="S122" s="15">
        <v>1537588.66</v>
      </c>
      <c r="T122" s="15">
        <v>1515875.32</v>
      </c>
      <c r="U122" s="16">
        <f t="shared" si="88"/>
        <v>0.84209444058031335</v>
      </c>
      <c r="V122" s="16">
        <f t="shared" si="80"/>
        <v>1.0143239616830755</v>
      </c>
      <c r="W122" s="15">
        <v>1121365</v>
      </c>
      <c r="X122" s="15">
        <v>1096914.6499999999</v>
      </c>
      <c r="Y122" s="15">
        <v>853127.35999999987</v>
      </c>
      <c r="Z122" s="16">
        <f t="shared" si="89"/>
        <v>0.97819590409902213</v>
      </c>
      <c r="AA122" s="16">
        <f t="shared" si="102"/>
        <v>1.2857572051141346</v>
      </c>
      <c r="AB122" s="15">
        <v>1769100</v>
      </c>
      <c r="AC122" s="15">
        <v>413338.57</v>
      </c>
      <c r="AD122" s="15">
        <v>543384.34</v>
      </c>
      <c r="AE122" s="16">
        <f t="shared" si="90"/>
        <v>0.23364341755694987</v>
      </c>
      <c r="AF122" s="16">
        <f t="shared" si="73"/>
        <v>0.76067442429422982</v>
      </c>
      <c r="AG122" s="15">
        <v>8782400</v>
      </c>
      <c r="AH122" s="15">
        <v>2286364.29</v>
      </c>
      <c r="AI122" s="15">
        <v>3855557.7299999995</v>
      </c>
      <c r="AJ122" s="16">
        <f t="shared" si="91"/>
        <v>0.26033479345053745</v>
      </c>
      <c r="AK122" s="16">
        <f t="shared" si="103"/>
        <v>0.5930048128212051</v>
      </c>
      <c r="AL122" s="15">
        <v>49000</v>
      </c>
      <c r="AM122" s="15">
        <v>15590</v>
      </c>
      <c r="AN122" s="15">
        <v>20290</v>
      </c>
      <c r="AO122" s="16">
        <f t="shared" si="138"/>
        <v>0.31816326530612243</v>
      </c>
      <c r="AP122" s="16">
        <f t="shared" si="104"/>
        <v>0.76835879743716118</v>
      </c>
      <c r="AQ122" s="15">
        <v>1888394.5</v>
      </c>
      <c r="AR122" s="15">
        <v>1183259.28</v>
      </c>
      <c r="AS122" s="15">
        <v>1804871.07</v>
      </c>
      <c r="AT122" s="16">
        <f t="shared" si="92"/>
        <v>0.62659538565696948</v>
      </c>
      <c r="AU122" s="16">
        <f t="shared" si="186"/>
        <v>0.65559213600780908</v>
      </c>
      <c r="AV122" s="15">
        <v>30000</v>
      </c>
      <c r="AW122" s="15">
        <v>28152.84</v>
      </c>
      <c r="AX122" s="15">
        <v>25804.94</v>
      </c>
      <c r="AY122" s="16">
        <f t="shared" si="93"/>
        <v>0.93842800000000004</v>
      </c>
      <c r="AZ122" s="16">
        <f t="shared" si="105"/>
        <v>1.0909864545315742</v>
      </c>
      <c r="BA122" s="15">
        <v>575627.31000000006</v>
      </c>
      <c r="BB122" s="15">
        <v>290640.67000000004</v>
      </c>
      <c r="BC122" s="15">
        <v>302651.26</v>
      </c>
      <c r="BD122" s="16">
        <f t="shared" si="106"/>
        <v>0.50491118984608285</v>
      </c>
      <c r="BE122" s="16">
        <f t="shared" si="107"/>
        <v>0.96031541385289465</v>
      </c>
      <c r="BF122" s="15">
        <v>404044.4</v>
      </c>
      <c r="BG122" s="15">
        <v>241951.48</v>
      </c>
      <c r="BH122" s="15">
        <v>187618.49</v>
      </c>
      <c r="BI122" s="16">
        <f t="shared" si="77"/>
        <v>0.59882399063073266</v>
      </c>
      <c r="BJ122" s="16">
        <f t="shared" si="78"/>
        <v>1.2895929393739392</v>
      </c>
      <c r="BK122" s="15">
        <v>0</v>
      </c>
      <c r="BL122" s="15">
        <v>0</v>
      </c>
      <c r="BM122" s="15">
        <v>0</v>
      </c>
      <c r="BN122" s="16" t="str">
        <f t="shared" si="189"/>
        <v xml:space="preserve"> </v>
      </c>
      <c r="BO122" s="16" t="str">
        <f t="shared" si="108"/>
        <v xml:space="preserve"> </v>
      </c>
      <c r="BP122" s="15">
        <v>362290.2</v>
      </c>
      <c r="BQ122" s="15">
        <v>210280.39</v>
      </c>
      <c r="BR122" s="15">
        <v>147870.20000000001</v>
      </c>
      <c r="BS122" s="16">
        <f t="shared" si="94"/>
        <v>0.58041975742098462</v>
      </c>
      <c r="BT122" s="16">
        <f t="shared" si="95"/>
        <v>1.4220606315538897</v>
      </c>
      <c r="BU122" s="15">
        <v>228609.59</v>
      </c>
      <c r="BV122" s="15">
        <v>181015.22</v>
      </c>
      <c r="BW122" s="15">
        <v>125766.01000000001</v>
      </c>
      <c r="BX122" s="16">
        <f t="shared" si="74"/>
        <v>0.79180938997353523</v>
      </c>
      <c r="BY122" s="16">
        <f t="shared" si="109"/>
        <v>1.4393016046227434</v>
      </c>
      <c r="BZ122" s="15">
        <v>5000</v>
      </c>
      <c r="CA122" s="15">
        <v>0</v>
      </c>
      <c r="CB122" s="15">
        <v>281400</v>
      </c>
      <c r="CC122" s="16" t="str">
        <f t="shared" si="96"/>
        <v xml:space="preserve"> </v>
      </c>
      <c r="CD122" s="16">
        <f t="shared" si="110"/>
        <v>0</v>
      </c>
      <c r="CE122" s="20">
        <v>258591</v>
      </c>
      <c r="CF122" s="20">
        <v>207218.68</v>
      </c>
      <c r="CG122" s="20">
        <v>716478.74</v>
      </c>
      <c r="CH122" s="16">
        <f t="shared" si="111"/>
        <v>0.80133755621812053</v>
      </c>
      <c r="CI122" s="16">
        <f t="shared" si="112"/>
        <v>0.28921818391987458</v>
      </c>
      <c r="CJ122" s="15">
        <v>20000</v>
      </c>
      <c r="CK122" s="15">
        <v>6679.19</v>
      </c>
      <c r="CL122" s="15">
        <v>225485.09</v>
      </c>
      <c r="CM122" s="16">
        <f t="shared" si="113"/>
        <v>0.33395949999999996</v>
      </c>
      <c r="CN122" s="16">
        <f t="shared" si="114"/>
        <v>2.9621426410056644E-2</v>
      </c>
      <c r="CO122" s="15">
        <v>238591</v>
      </c>
      <c r="CP122" s="15">
        <v>200539.49</v>
      </c>
      <c r="CQ122" s="15">
        <v>490993.65</v>
      </c>
      <c r="CR122" s="16">
        <f t="shared" si="75"/>
        <v>0.84051573613422126</v>
      </c>
      <c r="CS122" s="16">
        <f t="shared" si="76"/>
        <v>0.4084360154148633</v>
      </c>
      <c r="CT122" s="15">
        <v>0</v>
      </c>
      <c r="CU122" s="15">
        <v>0</v>
      </c>
      <c r="CV122" s="15">
        <v>0</v>
      </c>
      <c r="CW122" s="30" t="str">
        <f t="shared" si="115"/>
        <v xml:space="preserve"> </v>
      </c>
      <c r="CX122" s="30" t="str">
        <f t="shared" si="116"/>
        <v xml:space="preserve"> </v>
      </c>
      <c r="CY122" s="15">
        <v>0</v>
      </c>
      <c r="CZ122" s="15">
        <v>0</v>
      </c>
      <c r="DA122" s="15">
        <v>0</v>
      </c>
      <c r="DB122" s="16" t="str">
        <f t="shared" si="97"/>
        <v xml:space="preserve"> </v>
      </c>
      <c r="DC122" s="16" t="str">
        <f t="shared" si="117"/>
        <v xml:space="preserve"> </v>
      </c>
      <c r="DD122" s="15">
        <v>0</v>
      </c>
      <c r="DE122" s="15">
        <v>0</v>
      </c>
      <c r="DF122" s="15">
        <v>17835.169999999998</v>
      </c>
      <c r="DG122" s="16" t="str">
        <f t="shared" si="98"/>
        <v xml:space="preserve"> </v>
      </c>
      <c r="DH122" s="16" t="str">
        <f>IF(DE122=0," ",IF(DE122/DF122*100&gt;200,"св.200",DE122/DF122))</f>
        <v xml:space="preserve"> </v>
      </c>
      <c r="DI122" s="15">
        <v>-232</v>
      </c>
      <c r="DJ122" s="15">
        <v>-4252.74</v>
      </c>
      <c r="DK122" s="16">
        <f t="shared" ref="DK122:DK129" si="192">IF(DI122=0," ",IF(DI122/DJ122*100&gt;200,"св.200",DI122/DJ122))</f>
        <v>5.4553064612461614E-2</v>
      </c>
      <c r="DL122" s="15">
        <v>0</v>
      </c>
      <c r="DM122" s="15">
        <v>0</v>
      </c>
      <c r="DN122" s="15">
        <v>0</v>
      </c>
      <c r="DO122" s="16" t="str">
        <f t="shared" si="99"/>
        <v xml:space="preserve"> </v>
      </c>
      <c r="DP122" s="16" t="str">
        <f t="shared" ref="DP122:DP131" si="193">IF(DM122=0," ",IF(DM122/DN122*100&gt;200,"св.200",DM122/DN122))</f>
        <v xml:space="preserve"> </v>
      </c>
      <c r="DQ122" s="15">
        <v>24000</v>
      </c>
      <c r="DR122" s="15">
        <v>24000</v>
      </c>
      <c r="DS122" s="15">
        <v>0</v>
      </c>
      <c r="DT122" s="16">
        <f t="shared" si="100"/>
        <v>1</v>
      </c>
      <c r="DU122" s="16" t="e">
        <f t="shared" ref="DU122:DU131" si="194">IF(DR122=0," ",IF(DR122/DS122*100&gt;200,"св.200",DR122/DS122))</f>
        <v>#DIV/0!</v>
      </c>
    </row>
    <row r="123" spans="1:125" s="39" customFormat="1" ht="15.75" customHeight="1" outlineLevel="1" x14ac:dyDescent="0.25">
      <c r="A123" s="11">
        <v>99</v>
      </c>
      <c r="B123" s="5" t="s">
        <v>72</v>
      </c>
      <c r="C123" s="17">
        <v>9700447.7200000007</v>
      </c>
      <c r="D123" s="17">
        <v>7239936.8399999999</v>
      </c>
      <c r="E123" s="17">
        <v>6929384.4199999999</v>
      </c>
      <c r="F123" s="18">
        <f t="shared" si="82"/>
        <v>0.74635079214673605</v>
      </c>
      <c r="G123" s="18">
        <f t="shared" si="83"/>
        <v>1.0448167400128163</v>
      </c>
      <c r="H123" s="10">
        <v>9451426.6500000004</v>
      </c>
      <c r="I123" s="14">
        <v>6915136.29</v>
      </c>
      <c r="J123" s="10">
        <v>6514735.5999999996</v>
      </c>
      <c r="K123" s="18">
        <f t="shared" si="84"/>
        <v>0.7316499980455331</v>
      </c>
      <c r="L123" s="18">
        <f t="shared" si="85"/>
        <v>1.0614607736344666</v>
      </c>
      <c r="M123" s="23">
        <v>6299616.6500000004</v>
      </c>
      <c r="N123" s="23">
        <v>5792518.8499999996</v>
      </c>
      <c r="O123" s="56">
        <v>4222219.5599999996</v>
      </c>
      <c r="P123" s="18">
        <f t="shared" si="86"/>
        <v>0.91950338755930483</v>
      </c>
      <c r="Q123" s="18">
        <f t="shared" si="87"/>
        <v>1.3719132242379173</v>
      </c>
      <c r="R123" s="23">
        <v>1825910</v>
      </c>
      <c r="S123" s="23">
        <v>1537588.66</v>
      </c>
      <c r="T123" s="56">
        <v>1515875.32</v>
      </c>
      <c r="U123" s="18">
        <f t="shared" si="88"/>
        <v>0.84209444058031335</v>
      </c>
      <c r="V123" s="18">
        <f t="shared" si="80"/>
        <v>1.0143239616830755</v>
      </c>
      <c r="W123" s="23">
        <v>100000</v>
      </c>
      <c r="X123" s="23">
        <v>-1.5</v>
      </c>
      <c r="Y123" s="56">
        <v>61117.5</v>
      </c>
      <c r="Z123" s="18" t="str">
        <f>IF(X123&lt;=0," ",IF(W123&lt;=0," ",IF(X123/W123*100&gt;200,"СВ.200",X123/W123)))</f>
        <v xml:space="preserve"> </v>
      </c>
      <c r="AA123" s="18">
        <f t="shared" si="102"/>
        <v>-2.4542888697999756E-5</v>
      </c>
      <c r="AB123" s="23">
        <v>70300</v>
      </c>
      <c r="AC123" s="23">
        <v>38577.32</v>
      </c>
      <c r="AD123" s="56">
        <v>14145.77</v>
      </c>
      <c r="AE123" s="18">
        <f t="shared" si="90"/>
        <v>0.54875277382645804</v>
      </c>
      <c r="AF123" s="18" t="str">
        <f t="shared" si="73"/>
        <v>св.200</v>
      </c>
      <c r="AG123" s="23">
        <v>1145000</v>
      </c>
      <c r="AH123" s="23">
        <v>-458247.04</v>
      </c>
      <c r="AI123" s="56">
        <v>698002.45</v>
      </c>
      <c r="AJ123" s="18" t="str">
        <f t="shared" si="91"/>
        <v xml:space="preserve"> </v>
      </c>
      <c r="AK123" s="18">
        <f t="shared" si="103"/>
        <v>-0.65651207957794422</v>
      </c>
      <c r="AL123" s="23">
        <v>10600</v>
      </c>
      <c r="AM123" s="23">
        <v>4700</v>
      </c>
      <c r="AN123" s="56">
        <v>3375</v>
      </c>
      <c r="AO123" s="18">
        <f t="shared" si="138"/>
        <v>0.44339622641509435</v>
      </c>
      <c r="AP123" s="18">
        <f t="shared" si="104"/>
        <v>1.3925925925925926</v>
      </c>
      <c r="AQ123" s="6">
        <v>249021.07</v>
      </c>
      <c r="AR123" s="6">
        <v>324800.55</v>
      </c>
      <c r="AS123" s="6">
        <v>414648.82</v>
      </c>
      <c r="AT123" s="18">
        <f t="shared" si="92"/>
        <v>1.3043095108377776</v>
      </c>
      <c r="AU123" s="18">
        <f t="shared" si="186"/>
        <v>0.78331478189181869</v>
      </c>
      <c r="AV123" s="23">
        <v>30000</v>
      </c>
      <c r="AW123" s="23">
        <v>28152.84</v>
      </c>
      <c r="AX123" s="56">
        <v>25804.94</v>
      </c>
      <c r="AY123" s="18">
        <f t="shared" si="93"/>
        <v>0.93842800000000004</v>
      </c>
      <c r="AZ123" s="18">
        <f t="shared" si="105"/>
        <v>1.0909864545315742</v>
      </c>
      <c r="BA123" s="23">
        <v>92000</v>
      </c>
      <c r="BB123" s="23">
        <v>125530.53</v>
      </c>
      <c r="BC123" s="56">
        <v>42994.77</v>
      </c>
      <c r="BD123" s="18">
        <f t="shared" si="106"/>
        <v>1.3644622826086956</v>
      </c>
      <c r="BE123" s="18" t="str">
        <f t="shared" si="107"/>
        <v>св.200</v>
      </c>
      <c r="BF123" s="23">
        <v>19852</v>
      </c>
      <c r="BG123" s="23">
        <v>14888.97</v>
      </c>
      <c r="BH123" s="56">
        <v>13234.64</v>
      </c>
      <c r="BI123" s="18">
        <f t="shared" si="77"/>
        <v>0.74999848881724762</v>
      </c>
      <c r="BJ123" s="18">
        <f t="shared" si="78"/>
        <v>1.125</v>
      </c>
      <c r="BK123" s="23">
        <v>0</v>
      </c>
      <c r="BL123" s="23">
        <v>0</v>
      </c>
      <c r="BM123" s="56"/>
      <c r="BN123" s="18" t="str">
        <f t="shared" si="189"/>
        <v xml:space="preserve"> </v>
      </c>
      <c r="BO123" s="18" t="str">
        <f t="shared" si="108"/>
        <v xml:space="preserve"> </v>
      </c>
      <c r="BP123" s="23">
        <v>70000</v>
      </c>
      <c r="BQ123" s="23">
        <v>115480.39</v>
      </c>
      <c r="BR123" s="56">
        <v>63270.2</v>
      </c>
      <c r="BS123" s="18">
        <f t="shared" si="94"/>
        <v>1.6497198571428571</v>
      </c>
      <c r="BT123" s="18">
        <f t="shared" si="95"/>
        <v>1.8251940091859993</v>
      </c>
      <c r="BU123" s="23">
        <v>7169.07</v>
      </c>
      <c r="BV123" s="23">
        <v>7169.07</v>
      </c>
      <c r="BW123" s="56">
        <v>2441.11</v>
      </c>
      <c r="BX123" s="18">
        <f t="shared" si="74"/>
        <v>1</v>
      </c>
      <c r="BY123" s="18" t="str">
        <f t="shared" si="109"/>
        <v>св.200</v>
      </c>
      <c r="BZ123" s="23">
        <v>5000</v>
      </c>
      <c r="CA123" s="23">
        <v>0</v>
      </c>
      <c r="CB123" s="56"/>
      <c r="CC123" s="18" t="str">
        <f t="shared" si="96"/>
        <v xml:space="preserve"> </v>
      </c>
      <c r="CD123" s="18" t="str">
        <f t="shared" si="110"/>
        <v xml:space="preserve"> </v>
      </c>
      <c r="CE123" s="17">
        <v>25000</v>
      </c>
      <c r="CF123" s="17">
        <v>33578.75</v>
      </c>
      <c r="CG123" s="17">
        <v>259965.45</v>
      </c>
      <c r="CH123" s="18">
        <f t="shared" si="111"/>
        <v>1.3431500000000001</v>
      </c>
      <c r="CI123" s="18">
        <f t="shared" si="112"/>
        <v>0.12916620266269999</v>
      </c>
      <c r="CJ123" s="23">
        <v>20000</v>
      </c>
      <c r="CK123" s="23">
        <v>6679.19</v>
      </c>
      <c r="CL123" s="56">
        <v>225485.09</v>
      </c>
      <c r="CM123" s="18">
        <f t="shared" si="113"/>
        <v>0.33395949999999996</v>
      </c>
      <c r="CN123" s="18">
        <f t="shared" si="114"/>
        <v>2.9621426410056644E-2</v>
      </c>
      <c r="CO123" s="23">
        <v>5000</v>
      </c>
      <c r="CP123" s="23">
        <v>26899.56</v>
      </c>
      <c r="CQ123" s="56">
        <v>34480.36</v>
      </c>
      <c r="CR123" s="18" t="str">
        <f t="shared" si="75"/>
        <v>СВ.200</v>
      </c>
      <c r="CS123" s="18">
        <f t="shared" si="76"/>
        <v>0.78014150664320214</v>
      </c>
      <c r="CT123" s="23">
        <v>0</v>
      </c>
      <c r="CU123" s="23">
        <v>0</v>
      </c>
      <c r="CV123" s="56"/>
      <c r="CW123" s="18" t="str">
        <f t="shared" si="115"/>
        <v xml:space="preserve"> </v>
      </c>
      <c r="CX123" s="18" t="str">
        <f t="shared" si="116"/>
        <v xml:space="preserve"> </v>
      </c>
      <c r="CY123" s="23">
        <v>0</v>
      </c>
      <c r="CZ123" s="23">
        <v>0</v>
      </c>
      <c r="DA123" s="56"/>
      <c r="DB123" s="18" t="str">
        <f t="shared" si="97"/>
        <v xml:space="preserve"> </v>
      </c>
      <c r="DC123" s="18" t="str">
        <f t="shared" si="117"/>
        <v xml:space="preserve"> </v>
      </c>
      <c r="DD123" s="23">
        <v>0</v>
      </c>
      <c r="DE123" s="23">
        <v>0</v>
      </c>
      <c r="DF123" s="56">
        <v>6937.71</v>
      </c>
      <c r="DG123" s="18" t="str">
        <f t="shared" si="98"/>
        <v xml:space="preserve"> </v>
      </c>
      <c r="DH123" s="18">
        <f t="shared" si="118"/>
        <v>0</v>
      </c>
      <c r="DI123" s="23">
        <v>0</v>
      </c>
      <c r="DJ123" s="56"/>
      <c r="DK123" s="18" t="str">
        <f t="shared" si="192"/>
        <v xml:space="preserve"> </v>
      </c>
      <c r="DL123" s="23">
        <v>0</v>
      </c>
      <c r="DM123" s="23">
        <v>0</v>
      </c>
      <c r="DN123" s="56"/>
      <c r="DO123" s="18" t="str">
        <f t="shared" si="99"/>
        <v xml:space="preserve"> </v>
      </c>
      <c r="DP123" s="18" t="str">
        <f t="shared" si="193"/>
        <v xml:space="preserve"> </v>
      </c>
      <c r="DQ123" s="23">
        <v>0</v>
      </c>
      <c r="DR123" s="23">
        <v>0</v>
      </c>
      <c r="DS123" s="56"/>
      <c r="DT123" s="18" t="str">
        <f t="shared" si="100"/>
        <v xml:space="preserve"> </v>
      </c>
      <c r="DU123" s="18" t="str">
        <f t="shared" si="194"/>
        <v xml:space="preserve"> </v>
      </c>
    </row>
    <row r="124" spans="1:125" s="39" customFormat="1" ht="15.75" customHeight="1" outlineLevel="1" x14ac:dyDescent="0.25">
      <c r="A124" s="11">
        <f>A123+1</f>
        <v>100</v>
      </c>
      <c r="B124" s="5" t="s">
        <v>15</v>
      </c>
      <c r="C124" s="17">
        <v>1265403.2</v>
      </c>
      <c r="D124" s="17">
        <v>494845.13</v>
      </c>
      <c r="E124" s="17">
        <v>776432.53999999992</v>
      </c>
      <c r="F124" s="18">
        <f t="shared" si="82"/>
        <v>0.39105727723780059</v>
      </c>
      <c r="G124" s="18">
        <f t="shared" si="83"/>
        <v>0.63733177643482075</v>
      </c>
      <c r="H124" s="10">
        <v>1127913</v>
      </c>
      <c r="I124" s="14">
        <v>494845.13</v>
      </c>
      <c r="J124" s="10">
        <v>776432.53999999992</v>
      </c>
      <c r="K124" s="18">
        <f t="shared" si="84"/>
        <v>0.4387263290697066</v>
      </c>
      <c r="L124" s="18">
        <f t="shared" si="85"/>
        <v>0.63733177643482075</v>
      </c>
      <c r="M124" s="23">
        <v>314548</v>
      </c>
      <c r="N124" s="23">
        <v>226423.86</v>
      </c>
      <c r="O124" s="56">
        <v>223592.37</v>
      </c>
      <c r="P124" s="18">
        <f t="shared" si="86"/>
        <v>0.71983881633327818</v>
      </c>
      <c r="Q124" s="18">
        <f t="shared" si="87"/>
        <v>1.0126636253285386</v>
      </c>
      <c r="R124" s="23">
        <v>0</v>
      </c>
      <c r="S124" s="23">
        <v>0</v>
      </c>
      <c r="T124" s="56"/>
      <c r="U124" s="18" t="str">
        <f t="shared" si="88"/>
        <v xml:space="preserve"> </v>
      </c>
      <c r="V124" s="18" t="str">
        <f t="shared" ref="V124:V130" si="195">IF(S124=0," ",IF(S124/T124*100&gt;200,"св.200",S124/T124))</f>
        <v xml:space="preserve"> </v>
      </c>
      <c r="W124" s="23">
        <v>123365</v>
      </c>
      <c r="X124" s="23">
        <v>123362.1</v>
      </c>
      <c r="Y124" s="56">
        <v>174699.9</v>
      </c>
      <c r="Z124" s="18">
        <f t="shared" si="89"/>
        <v>0.99997649252219034</v>
      </c>
      <c r="AA124" s="18">
        <f t="shared" si="102"/>
        <v>0.70613721015295383</v>
      </c>
      <c r="AB124" s="23">
        <v>100000</v>
      </c>
      <c r="AC124" s="23">
        <v>24211.98</v>
      </c>
      <c r="AD124" s="56">
        <v>71167.360000000001</v>
      </c>
      <c r="AE124" s="18">
        <f t="shared" si="90"/>
        <v>0.2421198</v>
      </c>
      <c r="AF124" s="18">
        <f t="shared" si="73"/>
        <v>0.34021186116781627</v>
      </c>
      <c r="AG124" s="23">
        <v>590000</v>
      </c>
      <c r="AH124" s="23">
        <v>120847.19</v>
      </c>
      <c r="AI124" s="56">
        <v>306972.90999999997</v>
      </c>
      <c r="AJ124" s="18">
        <f t="shared" si="91"/>
        <v>0.20482574576271187</v>
      </c>
      <c r="AK124" s="18">
        <f t="shared" si="103"/>
        <v>0.39367379356048066</v>
      </c>
      <c r="AL124" s="23">
        <v>0</v>
      </c>
      <c r="AM124" s="23">
        <v>0</v>
      </c>
      <c r="AN124" s="56"/>
      <c r="AO124" s="18" t="str">
        <f t="shared" si="138"/>
        <v xml:space="preserve"> </v>
      </c>
      <c r="AP124" s="18" t="str">
        <f t="shared" si="104"/>
        <v xml:space="preserve"> </v>
      </c>
      <c r="AQ124" s="6">
        <v>137490.20000000001</v>
      </c>
      <c r="AR124" s="6">
        <v>0</v>
      </c>
      <c r="AS124" s="6">
        <v>0</v>
      </c>
      <c r="AT124" s="18" t="str">
        <f t="shared" si="92"/>
        <v xml:space="preserve"> </v>
      </c>
      <c r="AU124" s="18" t="str">
        <f t="shared" si="186"/>
        <v xml:space="preserve"> </v>
      </c>
      <c r="AV124" s="23">
        <v>0</v>
      </c>
      <c r="AW124" s="23">
        <v>0</v>
      </c>
      <c r="AX124" s="56"/>
      <c r="AY124" s="18" t="str">
        <f t="shared" si="93"/>
        <v xml:space="preserve"> </v>
      </c>
      <c r="AZ124" s="18" t="str">
        <f t="shared" si="105"/>
        <v xml:space="preserve"> </v>
      </c>
      <c r="BA124" s="23">
        <v>12000</v>
      </c>
      <c r="BB124" s="23">
        <v>0</v>
      </c>
      <c r="BC124" s="56"/>
      <c r="BD124" s="18" t="str">
        <f t="shared" si="106"/>
        <v xml:space="preserve"> </v>
      </c>
      <c r="BE124" s="18" t="str">
        <f t="shared" si="107"/>
        <v xml:space="preserve"> </v>
      </c>
      <c r="BF124" s="23">
        <v>0</v>
      </c>
      <c r="BG124" s="23">
        <v>0</v>
      </c>
      <c r="BH124" s="56"/>
      <c r="BI124" s="18" t="str">
        <f t="shared" si="77"/>
        <v xml:space="preserve"> </v>
      </c>
      <c r="BJ124" s="18" t="str">
        <f t="shared" si="78"/>
        <v xml:space="preserve"> </v>
      </c>
      <c r="BK124" s="23">
        <v>0</v>
      </c>
      <c r="BL124" s="23">
        <v>0</v>
      </c>
      <c r="BM124" s="56"/>
      <c r="BN124" s="18" t="str">
        <f t="shared" si="189"/>
        <v xml:space="preserve"> </v>
      </c>
      <c r="BO124" s="18" t="str">
        <f t="shared" si="108"/>
        <v xml:space="preserve"> </v>
      </c>
      <c r="BP124" s="23">
        <v>125490.2</v>
      </c>
      <c r="BQ124" s="23">
        <v>0</v>
      </c>
      <c r="BR124" s="56"/>
      <c r="BS124" s="18" t="str">
        <f t="shared" si="94"/>
        <v xml:space="preserve"> </v>
      </c>
      <c r="BT124" s="18" t="str">
        <f t="shared" si="95"/>
        <v xml:space="preserve"> </v>
      </c>
      <c r="BU124" s="23">
        <v>0</v>
      </c>
      <c r="BV124" s="23">
        <v>0</v>
      </c>
      <c r="BW124" s="56"/>
      <c r="BX124" s="18" t="str">
        <f t="shared" si="74"/>
        <v xml:space="preserve"> </v>
      </c>
      <c r="BY124" s="18" t="str">
        <f t="shared" si="109"/>
        <v xml:space="preserve"> </v>
      </c>
      <c r="BZ124" s="23">
        <v>0</v>
      </c>
      <c r="CA124" s="23">
        <v>0</v>
      </c>
      <c r="CB124" s="56"/>
      <c r="CC124" s="18" t="str">
        <f t="shared" si="96"/>
        <v xml:space="preserve"> </v>
      </c>
      <c r="CD124" s="18" t="str">
        <f t="shared" si="110"/>
        <v xml:space="preserve"> </v>
      </c>
      <c r="CE124" s="17">
        <v>0</v>
      </c>
      <c r="CF124" s="17">
        <v>0</v>
      </c>
      <c r="CG124" s="17"/>
      <c r="CH124" s="18" t="str">
        <f t="shared" si="111"/>
        <v xml:space="preserve"> </v>
      </c>
      <c r="CI124" s="18" t="str">
        <f>IF(CF124=0," ",IF(CF124/CG124*100&gt;200,"св.200",CF124/CG124))</f>
        <v xml:space="preserve"> </v>
      </c>
      <c r="CJ124" s="23">
        <v>0</v>
      </c>
      <c r="CK124" s="23">
        <v>0</v>
      </c>
      <c r="CL124" s="56"/>
      <c r="CM124" s="18" t="str">
        <f t="shared" si="113"/>
        <v xml:space="preserve"> </v>
      </c>
      <c r="CN124" s="18" t="str">
        <f t="shared" si="114"/>
        <v xml:space="preserve"> </v>
      </c>
      <c r="CO124" s="23">
        <v>0</v>
      </c>
      <c r="CP124" s="23">
        <v>0</v>
      </c>
      <c r="CQ124" s="56"/>
      <c r="CR124" s="18" t="str">
        <f t="shared" si="75"/>
        <v xml:space="preserve"> </v>
      </c>
      <c r="CS124" s="18" t="str">
        <f>IF(CP124=0," ",IF(CP124/CQ124*100&gt;200,"св.200",CP124/CQ124))</f>
        <v xml:space="preserve"> </v>
      </c>
      <c r="CT124" s="23">
        <v>0</v>
      </c>
      <c r="CU124" s="23">
        <v>0</v>
      </c>
      <c r="CV124" s="56"/>
      <c r="CW124" s="18" t="str">
        <f t="shared" si="115"/>
        <v xml:space="preserve"> </v>
      </c>
      <c r="CX124" s="18" t="str">
        <f t="shared" si="116"/>
        <v xml:space="preserve"> </v>
      </c>
      <c r="CY124" s="23">
        <v>0</v>
      </c>
      <c r="CZ124" s="23">
        <v>0</v>
      </c>
      <c r="DA124" s="56"/>
      <c r="DB124" s="18" t="str">
        <f t="shared" si="97"/>
        <v xml:space="preserve"> </v>
      </c>
      <c r="DC124" s="18" t="str">
        <f t="shared" si="117"/>
        <v xml:space="preserve"> </v>
      </c>
      <c r="DD124" s="23">
        <v>0</v>
      </c>
      <c r="DE124" s="23">
        <v>0</v>
      </c>
      <c r="DF124" s="56"/>
      <c r="DG124" s="18" t="str">
        <f t="shared" si="98"/>
        <v xml:space="preserve"> </v>
      </c>
      <c r="DH124" s="18" t="str">
        <f t="shared" si="118"/>
        <v xml:space="preserve"> </v>
      </c>
      <c r="DI124" s="23">
        <v>0</v>
      </c>
      <c r="DJ124" s="56"/>
      <c r="DK124" s="18" t="str">
        <f t="shared" si="192"/>
        <v xml:space="preserve"> </v>
      </c>
      <c r="DL124" s="23">
        <v>0</v>
      </c>
      <c r="DM124" s="23">
        <v>0</v>
      </c>
      <c r="DN124" s="56"/>
      <c r="DO124" s="18" t="str">
        <f t="shared" si="99"/>
        <v xml:space="preserve"> </v>
      </c>
      <c r="DP124" s="18" t="str">
        <f t="shared" si="193"/>
        <v xml:space="preserve"> </v>
      </c>
      <c r="DQ124" s="23">
        <v>0</v>
      </c>
      <c r="DR124" s="23">
        <v>0</v>
      </c>
      <c r="DS124" s="56"/>
      <c r="DT124" s="18" t="str">
        <f t="shared" si="100"/>
        <v xml:space="preserve"> </v>
      </c>
      <c r="DU124" s="18" t="str">
        <f t="shared" si="194"/>
        <v xml:space="preserve"> </v>
      </c>
    </row>
    <row r="125" spans="1:125" s="39" customFormat="1" ht="15.75" customHeight="1" outlineLevel="1" x14ac:dyDescent="0.25">
      <c r="A125" s="11">
        <f t="shared" ref="A125:A130" si="196">A124+1</f>
        <v>101</v>
      </c>
      <c r="B125" s="5" t="s">
        <v>41</v>
      </c>
      <c r="C125" s="17">
        <v>2188279.4</v>
      </c>
      <c r="D125" s="17">
        <v>1506430.2</v>
      </c>
      <c r="E125" s="17">
        <v>1158469.2200000002</v>
      </c>
      <c r="F125" s="18">
        <f t="shared" si="82"/>
        <v>0.68840852772273964</v>
      </c>
      <c r="G125" s="18">
        <f t="shared" si="83"/>
        <v>1.3003627321233444</v>
      </c>
      <c r="H125" s="10">
        <v>1974561</v>
      </c>
      <c r="I125" s="14">
        <v>1348557.3</v>
      </c>
      <c r="J125" s="10">
        <v>926248.57000000007</v>
      </c>
      <c r="K125" s="18">
        <f t="shared" si="84"/>
        <v>0.68296563134792998</v>
      </c>
      <c r="L125" s="18">
        <f t="shared" si="85"/>
        <v>1.4559345554509195</v>
      </c>
      <c r="M125" s="23">
        <v>516361</v>
      </c>
      <c r="N125" s="23">
        <v>408391.51</v>
      </c>
      <c r="O125" s="56">
        <v>376729.53</v>
      </c>
      <c r="P125" s="18">
        <f t="shared" si="86"/>
        <v>0.79090308911788465</v>
      </c>
      <c r="Q125" s="18">
        <f t="shared" si="87"/>
        <v>1.0840443275046689</v>
      </c>
      <c r="R125" s="23">
        <v>0</v>
      </c>
      <c r="S125" s="23">
        <v>0</v>
      </c>
      <c r="T125" s="56"/>
      <c r="U125" s="18" t="str">
        <f t="shared" si="88"/>
        <v xml:space="preserve"> </v>
      </c>
      <c r="V125" s="18" t="str">
        <f t="shared" si="195"/>
        <v xml:space="preserve"> </v>
      </c>
      <c r="W125" s="23">
        <v>356000</v>
      </c>
      <c r="X125" s="23">
        <v>374575.8</v>
      </c>
      <c r="Y125" s="56">
        <v>96726.83</v>
      </c>
      <c r="Z125" s="18">
        <f t="shared" si="89"/>
        <v>1.052179213483146</v>
      </c>
      <c r="AA125" s="18" t="str">
        <f t="shared" si="102"/>
        <v>св.200</v>
      </c>
      <c r="AB125" s="23">
        <v>92800</v>
      </c>
      <c r="AC125" s="23">
        <v>6275.78</v>
      </c>
      <c r="AD125" s="56">
        <v>18696.650000000001</v>
      </c>
      <c r="AE125" s="18">
        <f t="shared" si="90"/>
        <v>6.7626939655172413E-2</v>
      </c>
      <c r="AF125" s="18">
        <f t="shared" si="73"/>
        <v>0.33566334075890597</v>
      </c>
      <c r="AG125" s="23">
        <v>1004400</v>
      </c>
      <c r="AH125" s="23">
        <v>557514.21</v>
      </c>
      <c r="AI125" s="56">
        <v>432095.56</v>
      </c>
      <c r="AJ125" s="18">
        <f t="shared" si="91"/>
        <v>0.55507189366786136</v>
      </c>
      <c r="AK125" s="18">
        <f t="shared" si="103"/>
        <v>1.2902567432074514</v>
      </c>
      <c r="AL125" s="23">
        <v>5000</v>
      </c>
      <c r="AM125" s="23">
        <v>1800</v>
      </c>
      <c r="AN125" s="56">
        <v>2000</v>
      </c>
      <c r="AO125" s="18">
        <f t="shared" si="138"/>
        <v>0.36</v>
      </c>
      <c r="AP125" s="18">
        <f t="shared" si="104"/>
        <v>0.9</v>
      </c>
      <c r="AQ125" s="6">
        <v>213718.39999999999</v>
      </c>
      <c r="AR125" s="6">
        <v>157872.9</v>
      </c>
      <c r="AS125" s="6">
        <v>232220.65000000002</v>
      </c>
      <c r="AT125" s="18">
        <f t="shared" si="92"/>
        <v>0.73869587269977688</v>
      </c>
      <c r="AU125" s="18">
        <f t="shared" si="186"/>
        <v>0.67984005729033992</v>
      </c>
      <c r="AV125" s="23">
        <v>0</v>
      </c>
      <c r="AW125" s="23">
        <v>0</v>
      </c>
      <c r="AX125" s="56"/>
      <c r="AY125" s="18" t="str">
        <f t="shared" si="93"/>
        <v xml:space="preserve"> </v>
      </c>
      <c r="AZ125" s="18" t="str">
        <f t="shared" si="105"/>
        <v xml:space="preserve"> </v>
      </c>
      <c r="BA125" s="23">
        <v>0</v>
      </c>
      <c r="BB125" s="23">
        <v>1170.5</v>
      </c>
      <c r="BC125" s="56"/>
      <c r="BD125" s="18" t="str">
        <f t="shared" si="106"/>
        <v xml:space="preserve"> </v>
      </c>
      <c r="BE125" s="18" t="str">
        <f t="shared" si="107"/>
        <v xml:space="preserve"> </v>
      </c>
      <c r="BF125" s="23">
        <v>136718.39999999999</v>
      </c>
      <c r="BG125" s="23">
        <v>39062.400000000001</v>
      </c>
      <c r="BH125" s="56">
        <v>553.74</v>
      </c>
      <c r="BI125" s="18">
        <f t="shared" si="77"/>
        <v>0.28571428571428575</v>
      </c>
      <c r="BJ125" s="18" t="str">
        <f t="shared" si="78"/>
        <v>св.200</v>
      </c>
      <c r="BK125" s="23">
        <v>0</v>
      </c>
      <c r="BL125" s="23">
        <v>0</v>
      </c>
      <c r="BM125" s="56"/>
      <c r="BN125" s="18" t="str">
        <f t="shared" si="189"/>
        <v xml:space="preserve"> </v>
      </c>
      <c r="BO125" s="18" t="str">
        <f t="shared" si="108"/>
        <v xml:space="preserve"> </v>
      </c>
      <c r="BP125" s="23">
        <v>0</v>
      </c>
      <c r="BQ125" s="23">
        <v>0</v>
      </c>
      <c r="BR125" s="56"/>
      <c r="BS125" s="18" t="str">
        <f t="shared" si="94"/>
        <v xml:space="preserve"> </v>
      </c>
      <c r="BT125" s="18" t="str">
        <f t="shared" si="95"/>
        <v xml:space="preserve"> </v>
      </c>
      <c r="BU125" s="23">
        <v>77000</v>
      </c>
      <c r="BV125" s="23">
        <v>88852</v>
      </c>
      <c r="BW125" s="56">
        <v>28027.65</v>
      </c>
      <c r="BX125" s="18">
        <f t="shared" si="74"/>
        <v>1.153922077922078</v>
      </c>
      <c r="BY125" s="18" t="str">
        <f t="shared" si="109"/>
        <v>св.200</v>
      </c>
      <c r="BZ125" s="23">
        <v>0</v>
      </c>
      <c r="CA125" s="23">
        <v>0</v>
      </c>
      <c r="CB125" s="56"/>
      <c r="CC125" s="18" t="str">
        <f t="shared" si="96"/>
        <v xml:space="preserve"> </v>
      </c>
      <c r="CD125" s="18" t="str">
        <f t="shared" si="110"/>
        <v xml:space="preserve"> </v>
      </c>
      <c r="CE125" s="17">
        <v>0</v>
      </c>
      <c r="CF125" s="17">
        <v>28788</v>
      </c>
      <c r="CG125" s="17">
        <v>204193</v>
      </c>
      <c r="CH125" s="18" t="str">
        <f t="shared" si="111"/>
        <v xml:space="preserve"> </v>
      </c>
      <c r="CI125" s="18">
        <f t="shared" si="112"/>
        <v>0.14098426488665136</v>
      </c>
      <c r="CJ125" s="23">
        <v>0</v>
      </c>
      <c r="CK125" s="23">
        <v>0</v>
      </c>
      <c r="CL125" s="56"/>
      <c r="CM125" s="18" t="str">
        <f t="shared" si="113"/>
        <v xml:space="preserve"> </v>
      </c>
      <c r="CN125" s="18" t="str">
        <f t="shared" si="114"/>
        <v xml:space="preserve"> </v>
      </c>
      <c r="CO125" s="23">
        <v>0</v>
      </c>
      <c r="CP125" s="23">
        <v>28788</v>
      </c>
      <c r="CQ125" s="56">
        <v>204193</v>
      </c>
      <c r="CR125" s="18" t="str">
        <f t="shared" si="75"/>
        <v xml:space="preserve"> </v>
      </c>
      <c r="CS125" s="18">
        <f t="shared" si="76"/>
        <v>0.14098426488665136</v>
      </c>
      <c r="CT125" s="23">
        <v>0</v>
      </c>
      <c r="CU125" s="23">
        <v>0</v>
      </c>
      <c r="CV125" s="56"/>
      <c r="CW125" s="18" t="str">
        <f t="shared" si="115"/>
        <v xml:space="preserve"> </v>
      </c>
      <c r="CX125" s="18" t="str">
        <f t="shared" si="116"/>
        <v xml:space="preserve"> </v>
      </c>
      <c r="CY125" s="23">
        <v>0</v>
      </c>
      <c r="CZ125" s="23">
        <v>0</v>
      </c>
      <c r="DA125" s="56"/>
      <c r="DB125" s="18" t="str">
        <f t="shared" si="97"/>
        <v xml:space="preserve"> </v>
      </c>
      <c r="DC125" s="18" t="str">
        <f t="shared" si="117"/>
        <v xml:space="preserve"> </v>
      </c>
      <c r="DD125" s="23">
        <v>0</v>
      </c>
      <c r="DE125" s="23">
        <v>0</v>
      </c>
      <c r="DF125" s="56"/>
      <c r="DG125" s="18" t="str">
        <f t="shared" si="98"/>
        <v xml:space="preserve"> </v>
      </c>
      <c r="DH125" s="18" t="str">
        <f t="shared" si="118"/>
        <v xml:space="preserve"> </v>
      </c>
      <c r="DI125" s="23">
        <v>0</v>
      </c>
      <c r="DJ125" s="56">
        <v>-553.74</v>
      </c>
      <c r="DK125" s="18"/>
      <c r="DL125" s="23">
        <v>0</v>
      </c>
      <c r="DM125" s="23">
        <v>0</v>
      </c>
      <c r="DN125" s="56"/>
      <c r="DO125" s="18" t="str">
        <f t="shared" si="99"/>
        <v xml:space="preserve"> </v>
      </c>
      <c r="DP125" s="18" t="str">
        <f t="shared" si="193"/>
        <v xml:space="preserve"> </v>
      </c>
      <c r="DQ125" s="23">
        <v>0</v>
      </c>
      <c r="DR125" s="23">
        <v>0</v>
      </c>
      <c r="DS125" s="56"/>
      <c r="DT125" s="18" t="str">
        <f t="shared" si="100"/>
        <v xml:space="preserve"> </v>
      </c>
      <c r="DU125" s="18" t="str">
        <f t="shared" si="194"/>
        <v xml:space="preserve"> </v>
      </c>
    </row>
    <row r="126" spans="1:125" s="39" customFormat="1" ht="15.75" customHeight="1" outlineLevel="1" x14ac:dyDescent="0.25">
      <c r="A126" s="11">
        <f t="shared" si="196"/>
        <v>102</v>
      </c>
      <c r="B126" s="5" t="s">
        <v>104</v>
      </c>
      <c r="C126" s="17">
        <v>1503232</v>
      </c>
      <c r="D126" s="17">
        <v>708863.38</v>
      </c>
      <c r="E126" s="17">
        <v>664370.94999999995</v>
      </c>
      <c r="F126" s="18">
        <f t="shared" si="82"/>
        <v>0.4715595330594346</v>
      </c>
      <c r="G126" s="18">
        <f t="shared" si="83"/>
        <v>1.0669692586649071</v>
      </c>
      <c r="H126" s="10">
        <v>1360000</v>
      </c>
      <c r="I126" s="14">
        <v>609423.31999999995</v>
      </c>
      <c r="J126" s="10">
        <v>545736.13</v>
      </c>
      <c r="K126" s="18">
        <f t="shared" si="84"/>
        <v>0.44810538235294112</v>
      </c>
      <c r="L126" s="18">
        <f t="shared" si="85"/>
        <v>1.1166996035245091</v>
      </c>
      <c r="M126" s="23">
        <v>220000</v>
      </c>
      <c r="N126" s="23">
        <v>150407.4</v>
      </c>
      <c r="O126" s="56">
        <v>203644.19</v>
      </c>
      <c r="P126" s="18">
        <f t="shared" si="86"/>
        <v>0.68367</v>
      </c>
      <c r="Q126" s="18">
        <f t="shared" si="87"/>
        <v>0.73857938200937623</v>
      </c>
      <c r="R126" s="23">
        <v>0</v>
      </c>
      <c r="S126" s="23">
        <v>0</v>
      </c>
      <c r="T126" s="56"/>
      <c r="U126" s="18" t="str">
        <f t="shared" si="88"/>
        <v xml:space="preserve"> </v>
      </c>
      <c r="V126" s="18" t="str">
        <f t="shared" si="195"/>
        <v xml:space="preserve"> </v>
      </c>
      <c r="W126" s="23">
        <v>10000</v>
      </c>
      <c r="X126" s="23">
        <v>40885.199999999997</v>
      </c>
      <c r="Y126" s="56">
        <v>33353.300000000003</v>
      </c>
      <c r="Z126" s="18" t="str">
        <f t="shared" si="89"/>
        <v>СВ.200</v>
      </c>
      <c r="AA126" s="18">
        <f t="shared" si="102"/>
        <v>1.2258217327820633</v>
      </c>
      <c r="AB126" s="23">
        <v>90000</v>
      </c>
      <c r="AC126" s="23">
        <v>108229.33</v>
      </c>
      <c r="AD126" s="56">
        <v>11892.38</v>
      </c>
      <c r="AE126" s="18">
        <f t="shared" si="90"/>
        <v>1.2025481111111112</v>
      </c>
      <c r="AF126" s="18" t="str">
        <f t="shared" si="73"/>
        <v>св.200</v>
      </c>
      <c r="AG126" s="23">
        <v>1030000</v>
      </c>
      <c r="AH126" s="23">
        <v>308101.39</v>
      </c>
      <c r="AI126" s="56">
        <v>291646.26</v>
      </c>
      <c r="AJ126" s="18">
        <f t="shared" si="91"/>
        <v>0.29912756310679611</v>
      </c>
      <c r="AK126" s="18">
        <f t="shared" si="103"/>
        <v>1.056421536144506</v>
      </c>
      <c r="AL126" s="23">
        <v>10000</v>
      </c>
      <c r="AM126" s="23">
        <v>1800</v>
      </c>
      <c r="AN126" s="56">
        <v>5200</v>
      </c>
      <c r="AO126" s="18">
        <f t="shared" si="138"/>
        <v>0.18</v>
      </c>
      <c r="AP126" s="18">
        <f t="shared" si="104"/>
        <v>0.34615384615384615</v>
      </c>
      <c r="AQ126" s="6">
        <v>143232</v>
      </c>
      <c r="AR126" s="6">
        <v>99440.06</v>
      </c>
      <c r="AS126" s="6">
        <v>118634.82</v>
      </c>
      <c r="AT126" s="18">
        <f t="shared" si="92"/>
        <v>0.69425868521000889</v>
      </c>
      <c r="AU126" s="18">
        <f t="shared" si="186"/>
        <v>0.83820298290164719</v>
      </c>
      <c r="AV126" s="23">
        <v>0</v>
      </c>
      <c r="AW126" s="23">
        <v>0</v>
      </c>
      <c r="AX126" s="56"/>
      <c r="AY126" s="18" t="str">
        <f t="shared" si="93"/>
        <v xml:space="preserve"> </v>
      </c>
      <c r="AZ126" s="18" t="str">
        <f t="shared" si="105"/>
        <v xml:space="preserve"> </v>
      </c>
      <c r="BA126" s="23">
        <v>100000</v>
      </c>
      <c r="BB126" s="23">
        <v>69444.210000000006</v>
      </c>
      <c r="BC126" s="56">
        <v>83815.990000000005</v>
      </c>
      <c r="BD126" s="18">
        <f t="shared" si="106"/>
        <v>0.69444210000000006</v>
      </c>
      <c r="BE126" s="18">
        <f t="shared" si="107"/>
        <v>0.82853176344990975</v>
      </c>
      <c r="BF126" s="23">
        <v>0</v>
      </c>
      <c r="BG126" s="23">
        <v>0</v>
      </c>
      <c r="BH126" s="56"/>
      <c r="BI126" s="18" t="str">
        <f t="shared" si="77"/>
        <v xml:space="preserve"> </v>
      </c>
      <c r="BJ126" s="18" t="str">
        <f t="shared" si="78"/>
        <v xml:space="preserve"> </v>
      </c>
      <c r="BK126" s="23">
        <v>0</v>
      </c>
      <c r="BL126" s="23">
        <v>0</v>
      </c>
      <c r="BM126" s="56"/>
      <c r="BN126" s="18" t="str">
        <f t="shared" si="189"/>
        <v xml:space="preserve"> </v>
      </c>
      <c r="BO126" s="18" t="str">
        <f t="shared" si="108"/>
        <v xml:space="preserve"> </v>
      </c>
      <c r="BP126" s="23">
        <v>0</v>
      </c>
      <c r="BQ126" s="23">
        <v>0</v>
      </c>
      <c r="BR126" s="56"/>
      <c r="BS126" s="18" t="str">
        <f t="shared" si="94"/>
        <v xml:space="preserve"> </v>
      </c>
      <c r="BT126" s="18" t="str">
        <f t="shared" si="95"/>
        <v xml:space="preserve"> </v>
      </c>
      <c r="BU126" s="23">
        <v>37000</v>
      </c>
      <c r="BV126" s="23">
        <v>23995.85</v>
      </c>
      <c r="BW126" s="56">
        <v>34818.83</v>
      </c>
      <c r="BX126" s="18">
        <f t="shared" si="74"/>
        <v>0.64853648648648643</v>
      </c>
      <c r="BY126" s="18">
        <f t="shared" si="109"/>
        <v>0.68916301897565191</v>
      </c>
      <c r="BZ126" s="23">
        <v>0</v>
      </c>
      <c r="CA126" s="23">
        <v>0</v>
      </c>
      <c r="CB126" s="56"/>
      <c r="CC126" s="18" t="str">
        <f t="shared" si="96"/>
        <v xml:space="preserve"> </v>
      </c>
      <c r="CD126" s="18" t="str">
        <f t="shared" si="110"/>
        <v xml:space="preserve"> </v>
      </c>
      <c r="CE126" s="17">
        <v>0</v>
      </c>
      <c r="CF126" s="17">
        <v>0</v>
      </c>
      <c r="CG126" s="17"/>
      <c r="CH126" s="18" t="str">
        <f t="shared" si="111"/>
        <v xml:space="preserve"> </v>
      </c>
      <c r="CI126" s="18" t="str">
        <f t="shared" si="112"/>
        <v xml:space="preserve"> </v>
      </c>
      <c r="CJ126" s="23">
        <v>0</v>
      </c>
      <c r="CK126" s="23">
        <v>0</v>
      </c>
      <c r="CL126" s="56"/>
      <c r="CM126" s="18" t="str">
        <f t="shared" si="113"/>
        <v xml:space="preserve"> </v>
      </c>
      <c r="CN126" s="18" t="str">
        <f t="shared" si="114"/>
        <v xml:space="preserve"> </v>
      </c>
      <c r="CO126" s="23">
        <v>0</v>
      </c>
      <c r="CP126" s="23">
        <v>0</v>
      </c>
      <c r="CQ126" s="56"/>
      <c r="CR126" s="18" t="str">
        <f t="shared" si="75"/>
        <v xml:space="preserve"> </v>
      </c>
      <c r="CS126" s="18" t="str">
        <f t="shared" si="76"/>
        <v xml:space="preserve"> </v>
      </c>
      <c r="CT126" s="23">
        <v>0</v>
      </c>
      <c r="CU126" s="23">
        <v>0</v>
      </c>
      <c r="CV126" s="56"/>
      <c r="CW126" s="18" t="str">
        <f t="shared" si="115"/>
        <v xml:space="preserve"> </v>
      </c>
      <c r="CX126" s="18" t="str">
        <f t="shared" si="116"/>
        <v xml:space="preserve"> </v>
      </c>
      <c r="CY126" s="23">
        <v>0</v>
      </c>
      <c r="CZ126" s="23">
        <v>0</v>
      </c>
      <c r="DA126" s="56"/>
      <c r="DB126" s="18" t="str">
        <f t="shared" si="97"/>
        <v xml:space="preserve"> </v>
      </c>
      <c r="DC126" s="18" t="str">
        <f t="shared" si="117"/>
        <v xml:space="preserve"> </v>
      </c>
      <c r="DD126" s="23">
        <v>0</v>
      </c>
      <c r="DE126" s="23">
        <v>0</v>
      </c>
      <c r="DF126" s="56"/>
      <c r="DG126" s="18" t="str">
        <f t="shared" si="98"/>
        <v xml:space="preserve"> </v>
      </c>
      <c r="DH126" s="18" t="str">
        <f t="shared" si="118"/>
        <v xml:space="preserve"> </v>
      </c>
      <c r="DI126" s="23">
        <v>-232</v>
      </c>
      <c r="DJ126" s="56"/>
      <c r="DK126" s="18" t="e">
        <f t="shared" si="192"/>
        <v>#DIV/0!</v>
      </c>
      <c r="DL126" s="23">
        <v>0</v>
      </c>
      <c r="DM126" s="23">
        <v>0</v>
      </c>
      <c r="DN126" s="56"/>
      <c r="DO126" s="18" t="str">
        <f t="shared" si="99"/>
        <v xml:space="preserve"> </v>
      </c>
      <c r="DP126" s="18" t="str">
        <f t="shared" si="193"/>
        <v xml:space="preserve"> </v>
      </c>
      <c r="DQ126" s="23">
        <v>6000</v>
      </c>
      <c r="DR126" s="23">
        <v>6000</v>
      </c>
      <c r="DS126" s="56"/>
      <c r="DT126" s="18">
        <f t="shared" si="100"/>
        <v>1</v>
      </c>
      <c r="DU126" s="18" t="e">
        <f t="shared" si="194"/>
        <v>#DIV/0!</v>
      </c>
    </row>
    <row r="127" spans="1:125" s="39" customFormat="1" ht="15.75" customHeight="1" outlineLevel="1" x14ac:dyDescent="0.25">
      <c r="A127" s="11">
        <f t="shared" si="196"/>
        <v>103</v>
      </c>
      <c r="B127" s="5" t="s">
        <v>0</v>
      </c>
      <c r="C127" s="17">
        <v>2271300</v>
      </c>
      <c r="D127" s="17">
        <v>1267117.05</v>
      </c>
      <c r="E127" s="17">
        <v>1343373.28</v>
      </c>
      <c r="F127" s="18">
        <f t="shared" si="82"/>
        <v>0.55788185180293226</v>
      </c>
      <c r="G127" s="18">
        <f t="shared" si="83"/>
        <v>0.94323526369379629</v>
      </c>
      <c r="H127" s="10">
        <v>2030000</v>
      </c>
      <c r="I127" s="14">
        <v>1103799.3</v>
      </c>
      <c r="J127" s="10">
        <v>1193183.54</v>
      </c>
      <c r="K127" s="18">
        <f t="shared" si="84"/>
        <v>0.54374349753694584</v>
      </c>
      <c r="L127" s="18">
        <f t="shared" si="85"/>
        <v>0.92508760219739539</v>
      </c>
      <c r="M127" s="23">
        <v>450000</v>
      </c>
      <c r="N127" s="23">
        <v>322394.64</v>
      </c>
      <c r="O127" s="56">
        <v>330314.45</v>
      </c>
      <c r="P127" s="18">
        <f t="shared" si="86"/>
        <v>0.71643253333333334</v>
      </c>
      <c r="Q127" s="18">
        <f t="shared" si="87"/>
        <v>0.97602342252965324</v>
      </c>
      <c r="R127" s="23">
        <v>0</v>
      </c>
      <c r="S127" s="23">
        <v>0</v>
      </c>
      <c r="T127" s="56"/>
      <c r="U127" s="18" t="str">
        <f t="shared" si="88"/>
        <v xml:space="preserve"> </v>
      </c>
      <c r="V127" s="18" t="str">
        <f t="shared" si="195"/>
        <v xml:space="preserve"> </v>
      </c>
      <c r="W127" s="23">
        <v>0</v>
      </c>
      <c r="X127" s="23">
        <v>2017.8</v>
      </c>
      <c r="Y127" s="56">
        <v>-6329.78</v>
      </c>
      <c r="Z127" s="18" t="str">
        <f t="shared" si="89"/>
        <v xml:space="preserve"> </v>
      </c>
      <c r="AA127" s="18">
        <f t="shared" si="102"/>
        <v>-0.31877885171364567</v>
      </c>
      <c r="AB127" s="23">
        <v>400000</v>
      </c>
      <c r="AC127" s="23">
        <v>88556.42</v>
      </c>
      <c r="AD127" s="56">
        <v>225370.96</v>
      </c>
      <c r="AE127" s="18">
        <f t="shared" si="90"/>
        <v>0.22139105000000001</v>
      </c>
      <c r="AF127" s="18">
        <f t="shared" si="73"/>
        <v>0.39293625052668718</v>
      </c>
      <c r="AG127" s="23">
        <v>1170000</v>
      </c>
      <c r="AH127" s="23">
        <v>688190.44</v>
      </c>
      <c r="AI127" s="56">
        <v>642477.91</v>
      </c>
      <c r="AJ127" s="18">
        <f t="shared" si="91"/>
        <v>0.58819695726495724</v>
      </c>
      <c r="AK127" s="18">
        <f t="shared" si="103"/>
        <v>1.0711503528580459</v>
      </c>
      <c r="AL127" s="23">
        <v>10000</v>
      </c>
      <c r="AM127" s="23">
        <v>2640</v>
      </c>
      <c r="AN127" s="56">
        <v>1350</v>
      </c>
      <c r="AO127" s="18">
        <f t="shared" si="138"/>
        <v>0.26400000000000001</v>
      </c>
      <c r="AP127" s="18">
        <f t="shared" si="104"/>
        <v>1.9555555555555555</v>
      </c>
      <c r="AQ127" s="6">
        <v>241300</v>
      </c>
      <c r="AR127" s="6">
        <v>163317.75</v>
      </c>
      <c r="AS127" s="6">
        <v>150189.74</v>
      </c>
      <c r="AT127" s="18">
        <f t="shared" si="92"/>
        <v>0.67682449233319519</v>
      </c>
      <c r="AU127" s="18">
        <f t="shared" si="186"/>
        <v>1.0874094994771282</v>
      </c>
      <c r="AV127" s="23">
        <v>0</v>
      </c>
      <c r="AW127" s="23">
        <v>0</v>
      </c>
      <c r="AX127" s="56"/>
      <c r="AY127" s="18" t="str">
        <f t="shared" si="93"/>
        <v xml:space="preserve"> </v>
      </c>
      <c r="AZ127" s="18" t="str">
        <f t="shared" si="105"/>
        <v xml:space="preserve"> </v>
      </c>
      <c r="BA127" s="23">
        <v>0</v>
      </c>
      <c r="BB127" s="23">
        <v>0</v>
      </c>
      <c r="BC127" s="56"/>
      <c r="BD127" s="18" t="str">
        <f t="shared" si="106"/>
        <v xml:space="preserve"> </v>
      </c>
      <c r="BE127" s="18" t="str">
        <f t="shared" si="107"/>
        <v xml:space="preserve"> </v>
      </c>
      <c r="BF127" s="23">
        <v>141300</v>
      </c>
      <c r="BG127" s="23">
        <v>108370</v>
      </c>
      <c r="BH127" s="56">
        <v>94200</v>
      </c>
      <c r="BI127" s="18">
        <f t="shared" si="77"/>
        <v>0.76694975230007079</v>
      </c>
      <c r="BJ127" s="18">
        <f t="shared" si="78"/>
        <v>1.1504246284501061</v>
      </c>
      <c r="BK127" s="23">
        <v>0</v>
      </c>
      <c r="BL127" s="23">
        <v>0</v>
      </c>
      <c r="BM127" s="56"/>
      <c r="BN127" s="18" t="str">
        <f t="shared" si="189"/>
        <v xml:space="preserve"> </v>
      </c>
      <c r="BO127" s="18" t="str">
        <f t="shared" si="108"/>
        <v xml:space="preserve"> </v>
      </c>
      <c r="BP127" s="23">
        <v>0</v>
      </c>
      <c r="BQ127" s="23">
        <v>0</v>
      </c>
      <c r="BR127" s="56"/>
      <c r="BS127" s="18" t="str">
        <f t="shared" si="94"/>
        <v xml:space="preserve"> </v>
      </c>
      <c r="BT127" s="18" t="str">
        <f t="shared" si="95"/>
        <v xml:space="preserve"> </v>
      </c>
      <c r="BU127" s="23">
        <v>100000</v>
      </c>
      <c r="BV127" s="23">
        <v>54947.75</v>
      </c>
      <c r="BW127" s="56">
        <v>55989.74</v>
      </c>
      <c r="BX127" s="18">
        <f t="shared" si="74"/>
        <v>0.54947749999999995</v>
      </c>
      <c r="BY127" s="18">
        <f t="shared" si="109"/>
        <v>0.98138962602791158</v>
      </c>
      <c r="BZ127" s="23">
        <v>0</v>
      </c>
      <c r="CA127" s="23">
        <v>0</v>
      </c>
      <c r="CB127" s="56"/>
      <c r="CC127" s="18" t="str">
        <f t="shared" si="96"/>
        <v xml:space="preserve"> </v>
      </c>
      <c r="CD127" s="18" t="str">
        <f t="shared" si="110"/>
        <v xml:space="preserve"> </v>
      </c>
      <c r="CE127" s="17">
        <v>0</v>
      </c>
      <c r="CF127" s="17">
        <v>0</v>
      </c>
      <c r="CG127" s="17"/>
      <c r="CH127" s="18" t="str">
        <f t="shared" si="111"/>
        <v xml:space="preserve"> </v>
      </c>
      <c r="CI127" s="18" t="str">
        <f t="shared" si="112"/>
        <v xml:space="preserve"> </v>
      </c>
      <c r="CJ127" s="23">
        <v>0</v>
      </c>
      <c r="CK127" s="23">
        <v>0</v>
      </c>
      <c r="CL127" s="56"/>
      <c r="CM127" s="18" t="str">
        <f t="shared" si="113"/>
        <v xml:space="preserve"> </v>
      </c>
      <c r="CN127" s="18" t="str">
        <f t="shared" si="114"/>
        <v xml:space="preserve"> </v>
      </c>
      <c r="CO127" s="23">
        <v>0</v>
      </c>
      <c r="CP127" s="23">
        <v>0</v>
      </c>
      <c r="CQ127" s="56"/>
      <c r="CR127" s="18" t="str">
        <f t="shared" si="75"/>
        <v xml:space="preserve"> </v>
      </c>
      <c r="CS127" s="18" t="str">
        <f t="shared" si="76"/>
        <v xml:space="preserve"> </v>
      </c>
      <c r="CT127" s="23">
        <v>0</v>
      </c>
      <c r="CU127" s="23">
        <v>0</v>
      </c>
      <c r="CV127" s="56"/>
      <c r="CW127" s="18" t="str">
        <f t="shared" si="115"/>
        <v xml:space="preserve"> </v>
      </c>
      <c r="CX127" s="18" t="str">
        <f t="shared" si="116"/>
        <v xml:space="preserve"> </v>
      </c>
      <c r="CY127" s="23">
        <v>0</v>
      </c>
      <c r="CZ127" s="23">
        <v>0</v>
      </c>
      <c r="DA127" s="56"/>
      <c r="DB127" s="18" t="str">
        <f t="shared" si="97"/>
        <v xml:space="preserve"> </v>
      </c>
      <c r="DC127" s="18" t="str">
        <f t="shared" si="117"/>
        <v xml:space="preserve"> </v>
      </c>
      <c r="DD127" s="23">
        <v>0</v>
      </c>
      <c r="DE127" s="23">
        <v>0</v>
      </c>
      <c r="DF127" s="56"/>
      <c r="DG127" s="18" t="str">
        <f t="shared" si="98"/>
        <v xml:space="preserve"> </v>
      </c>
      <c r="DH127" s="18" t="str">
        <f t="shared" si="118"/>
        <v xml:space="preserve"> </v>
      </c>
      <c r="DI127" s="23">
        <v>0</v>
      </c>
      <c r="DJ127" s="56">
        <v>-3699</v>
      </c>
      <c r="DK127" s="18"/>
      <c r="DL127" s="23">
        <v>0</v>
      </c>
      <c r="DM127" s="23">
        <v>0</v>
      </c>
      <c r="DN127" s="56"/>
      <c r="DO127" s="18" t="str">
        <f t="shared" si="99"/>
        <v xml:space="preserve"> </v>
      </c>
      <c r="DP127" s="18" t="str">
        <f t="shared" si="193"/>
        <v xml:space="preserve"> </v>
      </c>
      <c r="DQ127" s="23">
        <v>0</v>
      </c>
      <c r="DR127" s="23">
        <v>0</v>
      </c>
      <c r="DS127" s="56"/>
      <c r="DT127" s="18" t="str">
        <f t="shared" si="100"/>
        <v xml:space="preserve"> </v>
      </c>
      <c r="DU127" s="18" t="str">
        <f t="shared" si="194"/>
        <v xml:space="preserve"> </v>
      </c>
    </row>
    <row r="128" spans="1:125" s="39" customFormat="1" ht="15.75" customHeight="1" outlineLevel="1" x14ac:dyDescent="0.25">
      <c r="A128" s="11">
        <f t="shared" si="196"/>
        <v>104</v>
      </c>
      <c r="B128" s="5" t="s">
        <v>92</v>
      </c>
      <c r="C128" s="17">
        <v>5164791</v>
      </c>
      <c r="D128" s="17">
        <v>2753762.49</v>
      </c>
      <c r="E128" s="17">
        <v>2651780.0300000003</v>
      </c>
      <c r="F128" s="18">
        <f t="shared" si="82"/>
        <v>0.53317984987195033</v>
      </c>
      <c r="G128" s="18">
        <f t="shared" si="83"/>
        <v>1.0384581144914951</v>
      </c>
      <c r="H128" s="10">
        <v>4660000</v>
      </c>
      <c r="I128" s="14">
        <v>2458705.44</v>
      </c>
      <c r="J128" s="10">
        <v>1891219.2400000002</v>
      </c>
      <c r="K128" s="18">
        <f t="shared" si="84"/>
        <v>0.52761919313304717</v>
      </c>
      <c r="L128" s="18">
        <f t="shared" si="85"/>
        <v>1.3000636774401679</v>
      </c>
      <c r="M128" s="23">
        <v>1221000</v>
      </c>
      <c r="N128" s="23">
        <v>1529300.79</v>
      </c>
      <c r="O128" s="56">
        <v>814019.68</v>
      </c>
      <c r="P128" s="18">
        <f t="shared" si="86"/>
        <v>1.2524985995085995</v>
      </c>
      <c r="Q128" s="18">
        <f t="shared" si="87"/>
        <v>1.8787024780531103</v>
      </c>
      <c r="R128" s="23">
        <v>0</v>
      </c>
      <c r="S128" s="23">
        <v>0</v>
      </c>
      <c r="T128" s="56"/>
      <c r="U128" s="18" t="str">
        <f t="shared" si="88"/>
        <v xml:space="preserve"> </v>
      </c>
      <c r="V128" s="18" t="str">
        <f t="shared" si="195"/>
        <v xml:space="preserve"> </v>
      </c>
      <c r="W128" s="23">
        <v>32000</v>
      </c>
      <c r="X128" s="23">
        <v>99050.15</v>
      </c>
      <c r="Y128" s="56">
        <v>10081.11</v>
      </c>
      <c r="Z128" s="18" t="str">
        <f t="shared" si="89"/>
        <v>СВ.200</v>
      </c>
      <c r="AA128" s="18" t="str">
        <f t="shared" si="102"/>
        <v>св.200</v>
      </c>
      <c r="AB128" s="23">
        <v>700000</v>
      </c>
      <c r="AC128" s="23">
        <v>57856.26</v>
      </c>
      <c r="AD128" s="56">
        <v>113478.58</v>
      </c>
      <c r="AE128" s="18">
        <f t="shared" si="90"/>
        <v>8.2651799999999997E-2</v>
      </c>
      <c r="AF128" s="18">
        <f t="shared" si="73"/>
        <v>0.5098430029702522</v>
      </c>
      <c r="AG128" s="23">
        <v>2700000</v>
      </c>
      <c r="AH128" s="23">
        <v>770498.24</v>
      </c>
      <c r="AI128" s="56">
        <v>950719.87</v>
      </c>
      <c r="AJ128" s="18">
        <f t="shared" si="91"/>
        <v>0.2853697185185185</v>
      </c>
      <c r="AK128" s="18">
        <f t="shared" si="103"/>
        <v>0.81043666416691174</v>
      </c>
      <c r="AL128" s="23">
        <v>7000</v>
      </c>
      <c r="AM128" s="23">
        <v>2000</v>
      </c>
      <c r="AN128" s="56">
        <v>2920</v>
      </c>
      <c r="AO128" s="18">
        <f t="shared" si="138"/>
        <v>0.2857142857142857</v>
      </c>
      <c r="AP128" s="18">
        <f t="shared" si="104"/>
        <v>0.68493150684931503</v>
      </c>
      <c r="AQ128" s="6">
        <v>504791</v>
      </c>
      <c r="AR128" s="6">
        <v>295057.05</v>
      </c>
      <c r="AS128" s="6">
        <v>760560.79</v>
      </c>
      <c r="AT128" s="18">
        <f t="shared" si="92"/>
        <v>0.58451329362052806</v>
      </c>
      <c r="AU128" s="18">
        <f t="shared" si="186"/>
        <v>0.38794670180144308</v>
      </c>
      <c r="AV128" s="23">
        <v>0</v>
      </c>
      <c r="AW128" s="23">
        <v>0</v>
      </c>
      <c r="AX128" s="56"/>
      <c r="AY128" s="18" t="str">
        <f t="shared" si="93"/>
        <v xml:space="preserve"> </v>
      </c>
      <c r="AZ128" s="18" t="str">
        <f t="shared" si="105"/>
        <v xml:space="preserve"> </v>
      </c>
      <c r="BA128" s="23">
        <v>154800</v>
      </c>
      <c r="BB128" s="23">
        <v>93205.119999999995</v>
      </c>
      <c r="BC128" s="56">
        <v>175840.5</v>
      </c>
      <c r="BD128" s="18">
        <f t="shared" si="106"/>
        <v>0.6021002583979328</v>
      </c>
      <c r="BE128" s="18">
        <f t="shared" si="107"/>
        <v>0.53005490771466179</v>
      </c>
      <c r="BF128" s="23">
        <v>0</v>
      </c>
      <c r="BG128" s="23">
        <v>0</v>
      </c>
      <c r="BH128" s="56"/>
      <c r="BI128" s="18" t="str">
        <f t="shared" si="77"/>
        <v xml:space="preserve"> </v>
      </c>
      <c r="BJ128" s="18" t="str">
        <f t="shared" si="78"/>
        <v xml:space="preserve"> </v>
      </c>
      <c r="BK128" s="23">
        <v>0</v>
      </c>
      <c r="BL128" s="23">
        <v>0</v>
      </c>
      <c r="BM128" s="56"/>
      <c r="BN128" s="18" t="str">
        <f t="shared" si="189"/>
        <v xml:space="preserve"> </v>
      </c>
      <c r="BO128" s="18" t="str">
        <f t="shared" si="108"/>
        <v xml:space="preserve"> </v>
      </c>
      <c r="BP128" s="23">
        <v>116400</v>
      </c>
      <c r="BQ128" s="23">
        <v>57000</v>
      </c>
      <c r="BR128" s="56">
        <v>51000</v>
      </c>
      <c r="BS128" s="18">
        <f t="shared" si="94"/>
        <v>0.48969072164948452</v>
      </c>
      <c r="BT128" s="18">
        <f t="shared" si="95"/>
        <v>1.1176470588235294</v>
      </c>
      <c r="BU128" s="23">
        <v>0</v>
      </c>
      <c r="BV128" s="23">
        <v>0</v>
      </c>
      <c r="BW128" s="56"/>
      <c r="BX128" s="18" t="str">
        <f t="shared" si="74"/>
        <v xml:space="preserve"> </v>
      </c>
      <c r="BY128" s="18" t="str">
        <f t="shared" si="109"/>
        <v xml:space="preserve"> </v>
      </c>
      <c r="BZ128" s="23">
        <v>0</v>
      </c>
      <c r="CA128" s="23">
        <v>0</v>
      </c>
      <c r="CB128" s="56">
        <v>281400</v>
      </c>
      <c r="CC128" s="18" t="str">
        <f t="shared" si="96"/>
        <v xml:space="preserve"> </v>
      </c>
      <c r="CD128" s="18">
        <f t="shared" si="110"/>
        <v>0</v>
      </c>
      <c r="CE128" s="17">
        <v>233591</v>
      </c>
      <c r="CF128" s="17">
        <v>144851.93</v>
      </c>
      <c r="CG128" s="17">
        <v>252320.29</v>
      </c>
      <c r="CH128" s="18">
        <f t="shared" si="111"/>
        <v>0.62010920797462232</v>
      </c>
      <c r="CI128" s="18">
        <f t="shared" si="112"/>
        <v>0.5740795954221517</v>
      </c>
      <c r="CJ128" s="23">
        <v>0</v>
      </c>
      <c r="CK128" s="23">
        <v>0</v>
      </c>
      <c r="CL128" s="56"/>
      <c r="CM128" s="18" t="str">
        <f t="shared" si="113"/>
        <v xml:space="preserve"> </v>
      </c>
      <c r="CN128" s="18" t="str">
        <f t="shared" si="114"/>
        <v xml:space="preserve"> </v>
      </c>
      <c r="CO128" s="23">
        <v>233591</v>
      </c>
      <c r="CP128" s="23">
        <v>144851.93</v>
      </c>
      <c r="CQ128" s="56">
        <v>252320.29</v>
      </c>
      <c r="CR128" s="18">
        <f t="shared" si="75"/>
        <v>0.62010920797462232</v>
      </c>
      <c r="CS128" s="18">
        <f t="shared" si="76"/>
        <v>0.5740795954221517</v>
      </c>
      <c r="CT128" s="23">
        <v>0</v>
      </c>
      <c r="CU128" s="23">
        <v>0</v>
      </c>
      <c r="CV128" s="56"/>
      <c r="CW128" s="18" t="str">
        <f t="shared" si="115"/>
        <v xml:space="preserve"> </v>
      </c>
      <c r="CX128" s="18" t="str">
        <f t="shared" si="116"/>
        <v xml:space="preserve"> </v>
      </c>
      <c r="CY128" s="23">
        <v>0</v>
      </c>
      <c r="CZ128" s="23">
        <v>0</v>
      </c>
      <c r="DA128" s="56"/>
      <c r="DB128" s="18" t="str">
        <f t="shared" si="97"/>
        <v xml:space="preserve"> </v>
      </c>
      <c r="DC128" s="18" t="str">
        <f t="shared" si="117"/>
        <v xml:space="preserve"> </v>
      </c>
      <c r="DD128" s="23">
        <v>0</v>
      </c>
      <c r="DE128" s="23">
        <v>0</v>
      </c>
      <c r="DF128" s="56"/>
      <c r="DG128" s="18" t="str">
        <f>IF(DE128&lt;=0," ",IF(DF128&lt;=0," ",IF(DE128/DF128*100&gt;200,"СВ.200",DE128/DF128)))</f>
        <v xml:space="preserve"> </v>
      </c>
      <c r="DH128" s="18" t="str">
        <f t="shared" si="118"/>
        <v xml:space="preserve"> </v>
      </c>
      <c r="DI128" s="23">
        <v>0</v>
      </c>
      <c r="DJ128" s="56"/>
      <c r="DK128" s="18" t="str">
        <f t="shared" si="192"/>
        <v xml:space="preserve"> </v>
      </c>
      <c r="DL128" s="23">
        <v>0</v>
      </c>
      <c r="DM128" s="23">
        <v>0</v>
      </c>
      <c r="DN128" s="56"/>
      <c r="DO128" s="18" t="str">
        <f t="shared" si="99"/>
        <v xml:space="preserve"> </v>
      </c>
      <c r="DP128" s="18" t="str">
        <f t="shared" si="193"/>
        <v xml:space="preserve"> </v>
      </c>
      <c r="DQ128" s="23">
        <v>0</v>
      </c>
      <c r="DR128" s="23">
        <v>0</v>
      </c>
      <c r="DS128" s="56"/>
      <c r="DT128" s="18" t="str">
        <f t="shared" si="100"/>
        <v xml:space="preserve"> </v>
      </c>
      <c r="DU128" s="18" t="str">
        <f t="shared" si="194"/>
        <v xml:space="preserve"> </v>
      </c>
    </row>
    <row r="129" spans="1:125" s="39" customFormat="1" ht="17.25" customHeight="1" outlineLevel="1" x14ac:dyDescent="0.25">
      <c r="A129" s="11">
        <f t="shared" si="196"/>
        <v>105</v>
      </c>
      <c r="B129" s="5" t="s">
        <v>36</v>
      </c>
      <c r="C129" s="17">
        <v>1270679.08</v>
      </c>
      <c r="D129" s="17">
        <v>862870.12</v>
      </c>
      <c r="E129" s="17">
        <v>900642.76</v>
      </c>
      <c r="F129" s="18">
        <f t="shared" si="82"/>
        <v>0.67906219090346553</v>
      </c>
      <c r="G129" s="18">
        <f t="shared" si="83"/>
        <v>0.95806035236434917</v>
      </c>
      <c r="H129" s="10">
        <v>1217048.25</v>
      </c>
      <c r="I129" s="14">
        <v>821839.29</v>
      </c>
      <c r="J129" s="10">
        <v>865294.1</v>
      </c>
      <c r="K129" s="18">
        <f t="shared" si="84"/>
        <v>0.67527256211904507</v>
      </c>
      <c r="L129" s="18">
        <f t="shared" si="85"/>
        <v>0.9497803001314814</v>
      </c>
      <c r="M129" s="23">
        <v>266648.25</v>
      </c>
      <c r="N129" s="23">
        <v>217253.54</v>
      </c>
      <c r="O129" s="56">
        <v>209010.98</v>
      </c>
      <c r="P129" s="18">
        <f t="shared" si="86"/>
        <v>0.81475704415836225</v>
      </c>
      <c r="Q129" s="18">
        <f t="shared" si="87"/>
        <v>1.0394360143184822</v>
      </c>
      <c r="R129" s="23">
        <v>0</v>
      </c>
      <c r="S129" s="23">
        <v>0</v>
      </c>
      <c r="T129" s="56"/>
      <c r="U129" s="18" t="str">
        <f t="shared" si="88"/>
        <v xml:space="preserve"> </v>
      </c>
      <c r="V129" s="18" t="str">
        <f t="shared" si="195"/>
        <v xml:space="preserve"> </v>
      </c>
      <c r="W129" s="23">
        <v>500000</v>
      </c>
      <c r="X129" s="23">
        <v>457025.1</v>
      </c>
      <c r="Y129" s="56">
        <v>483478.5</v>
      </c>
      <c r="Z129" s="18">
        <f t="shared" si="89"/>
        <v>0.91405019999999992</v>
      </c>
      <c r="AA129" s="18">
        <f t="shared" si="102"/>
        <v>0.94528526087509579</v>
      </c>
      <c r="AB129" s="23">
        <v>28000</v>
      </c>
      <c r="AC129" s="23">
        <v>-11755.26</v>
      </c>
      <c r="AD129" s="56">
        <v>3711.36</v>
      </c>
      <c r="AE129" s="18" t="str">
        <f t="shared" si="90"/>
        <v xml:space="preserve"> </v>
      </c>
      <c r="AF129" s="18">
        <f t="shared" ref="AF129:AF143" si="197">IF(AD129=0," ",IF(AC129/AD129*100&gt;200,"св.200",AC129/AD129))</f>
        <v>-3.1673726073460942</v>
      </c>
      <c r="AG129" s="23">
        <v>422000</v>
      </c>
      <c r="AH129" s="23">
        <v>158515.91</v>
      </c>
      <c r="AI129" s="56">
        <v>168893.26</v>
      </c>
      <c r="AJ129" s="18">
        <f t="shared" si="91"/>
        <v>0.37563011848341232</v>
      </c>
      <c r="AK129" s="18">
        <f t="shared" si="103"/>
        <v>0.9385567547218876</v>
      </c>
      <c r="AL129" s="23">
        <v>400</v>
      </c>
      <c r="AM129" s="23">
        <v>800</v>
      </c>
      <c r="AN129" s="56">
        <v>200</v>
      </c>
      <c r="AO129" s="18">
        <f t="shared" si="138"/>
        <v>2</v>
      </c>
      <c r="AP129" s="18" t="str">
        <f t="shared" si="104"/>
        <v>св.200</v>
      </c>
      <c r="AQ129" s="6">
        <v>53630.829999999994</v>
      </c>
      <c r="AR129" s="6">
        <v>41030.829999999994</v>
      </c>
      <c r="AS129" s="6">
        <v>35348.660000000003</v>
      </c>
      <c r="AT129" s="18">
        <f t="shared" si="92"/>
        <v>0.76506050717469787</v>
      </c>
      <c r="AU129" s="18">
        <f t="shared" si="186"/>
        <v>1.1607464045313172</v>
      </c>
      <c r="AV129" s="23">
        <v>0</v>
      </c>
      <c r="AW129" s="23">
        <v>0</v>
      </c>
      <c r="AX129" s="56"/>
      <c r="AY129" s="18" t="str">
        <f t="shared" si="93"/>
        <v xml:space="preserve"> </v>
      </c>
      <c r="AZ129" s="18" t="str">
        <f t="shared" si="105"/>
        <v xml:space="preserve"> </v>
      </c>
      <c r="BA129" s="23">
        <v>1290.31</v>
      </c>
      <c r="BB129" s="23">
        <v>1290.31</v>
      </c>
      <c r="BC129" s="56"/>
      <c r="BD129" s="18">
        <f t="shared" si="106"/>
        <v>1</v>
      </c>
      <c r="BE129" s="18" t="str">
        <f t="shared" si="107"/>
        <v xml:space="preserve"> </v>
      </c>
      <c r="BF129" s="23">
        <v>0</v>
      </c>
      <c r="BG129" s="23">
        <v>0</v>
      </c>
      <c r="BH129" s="56"/>
      <c r="BI129" s="18" t="str">
        <f t="shared" si="77"/>
        <v xml:space="preserve"> </v>
      </c>
      <c r="BJ129" s="18" t="str">
        <f t="shared" si="78"/>
        <v xml:space="preserve"> </v>
      </c>
      <c r="BK129" s="23">
        <v>0</v>
      </c>
      <c r="BL129" s="23">
        <v>0</v>
      </c>
      <c r="BM129" s="56"/>
      <c r="BN129" s="18" t="str">
        <f t="shared" si="189"/>
        <v xml:space="preserve"> </v>
      </c>
      <c r="BO129" s="18" t="str">
        <f t="shared" si="108"/>
        <v xml:space="preserve"> </v>
      </c>
      <c r="BP129" s="23">
        <v>50400</v>
      </c>
      <c r="BQ129" s="23">
        <v>37800</v>
      </c>
      <c r="BR129" s="56">
        <v>33600</v>
      </c>
      <c r="BS129" s="18">
        <f t="shared" si="94"/>
        <v>0.75</v>
      </c>
      <c r="BT129" s="18">
        <f t="shared" si="95"/>
        <v>1.125</v>
      </c>
      <c r="BU129" s="23">
        <v>1940.52</v>
      </c>
      <c r="BV129" s="23">
        <v>1940.52</v>
      </c>
      <c r="BW129" s="56">
        <v>1748.66</v>
      </c>
      <c r="BX129" s="18">
        <f t="shared" ref="BX129:BX143" si="198">IF(BV129&lt;=0," ",IF(BU129&lt;=0," ",IF(BV129/BU129*100&gt;200,"СВ.200",BV129/BU129)))</f>
        <v>1</v>
      </c>
      <c r="BY129" s="18">
        <f t="shared" si="109"/>
        <v>1.1097182985829148</v>
      </c>
      <c r="BZ129" s="23">
        <v>0</v>
      </c>
      <c r="CA129" s="23">
        <v>0</v>
      </c>
      <c r="CB129" s="56"/>
      <c r="CC129" s="18" t="str">
        <f t="shared" si="96"/>
        <v xml:space="preserve"> </v>
      </c>
      <c r="CD129" s="18" t="str">
        <f t="shared" si="110"/>
        <v xml:space="preserve"> </v>
      </c>
      <c r="CE129" s="17">
        <v>0</v>
      </c>
      <c r="CF129" s="17">
        <v>0</v>
      </c>
      <c r="CG129" s="17"/>
      <c r="CH129" s="18" t="str">
        <f t="shared" si="111"/>
        <v xml:space="preserve"> </v>
      </c>
      <c r="CI129" s="18" t="str">
        <f t="shared" si="112"/>
        <v xml:space="preserve"> </v>
      </c>
      <c r="CJ129" s="23">
        <v>0</v>
      </c>
      <c r="CK129" s="23">
        <v>0</v>
      </c>
      <c r="CL129" s="56"/>
      <c r="CM129" s="18" t="str">
        <f t="shared" si="113"/>
        <v xml:space="preserve"> </v>
      </c>
      <c r="CN129" s="18" t="str">
        <f t="shared" si="114"/>
        <v xml:space="preserve"> </v>
      </c>
      <c r="CO129" s="23">
        <v>0</v>
      </c>
      <c r="CP129" s="23">
        <v>0</v>
      </c>
      <c r="CQ129" s="56"/>
      <c r="CR129" s="18" t="str">
        <f t="shared" ref="CR129:CR143" si="199">IF(CP129&lt;=0," ",IF(CO129&lt;=0," ",IF(CP129/CO129*100&gt;200,"СВ.200",CP129/CO129)))</f>
        <v xml:space="preserve"> </v>
      </c>
      <c r="CS129" s="18" t="str">
        <f t="shared" ref="CS129:CS143" si="200">IF(CQ129=0," ",IF(CP129/CQ129*100&gt;200,"св.200",CP129/CQ129))</f>
        <v xml:space="preserve"> </v>
      </c>
      <c r="CT129" s="23">
        <v>0</v>
      </c>
      <c r="CU129" s="23">
        <v>0</v>
      </c>
      <c r="CV129" s="56"/>
      <c r="CW129" s="18" t="str">
        <f t="shared" si="115"/>
        <v xml:space="preserve"> </v>
      </c>
      <c r="CX129" s="18" t="str">
        <f t="shared" si="116"/>
        <v xml:space="preserve"> </v>
      </c>
      <c r="CY129" s="23">
        <v>0</v>
      </c>
      <c r="CZ129" s="23">
        <v>0</v>
      </c>
      <c r="DA129" s="56"/>
      <c r="DB129" s="18" t="str">
        <f t="shared" si="97"/>
        <v xml:space="preserve"> </v>
      </c>
      <c r="DC129" s="18" t="str">
        <f t="shared" si="117"/>
        <v xml:space="preserve"> </v>
      </c>
      <c r="DD129" s="23">
        <v>0</v>
      </c>
      <c r="DE129" s="23">
        <v>0</v>
      </c>
      <c r="DF129" s="56"/>
      <c r="DG129" s="18" t="str">
        <f t="shared" si="98"/>
        <v xml:space="preserve"> </v>
      </c>
      <c r="DH129" s="18" t="str">
        <f>IF(DE129=0," ",IF(DE129/DF129*100&gt;200,"св.200",DE129/DF129))</f>
        <v xml:space="preserve"> </v>
      </c>
      <c r="DI129" s="23">
        <v>0</v>
      </c>
      <c r="DJ129" s="56"/>
      <c r="DK129" s="18" t="str">
        <f t="shared" si="192"/>
        <v xml:space="preserve"> </v>
      </c>
      <c r="DL129" s="23">
        <v>0</v>
      </c>
      <c r="DM129" s="23">
        <v>0</v>
      </c>
      <c r="DN129" s="56"/>
      <c r="DO129" s="18" t="str">
        <f t="shared" si="99"/>
        <v xml:space="preserve"> </v>
      </c>
      <c r="DP129" s="18" t="str">
        <f t="shared" si="193"/>
        <v xml:space="preserve"> </v>
      </c>
      <c r="DQ129" s="23">
        <v>0</v>
      </c>
      <c r="DR129" s="23">
        <v>0</v>
      </c>
      <c r="DS129" s="56"/>
      <c r="DT129" s="18" t="str">
        <f t="shared" si="100"/>
        <v xml:space="preserve"> </v>
      </c>
      <c r="DU129" s="18" t="str">
        <f t="shared" si="194"/>
        <v xml:space="preserve"> </v>
      </c>
    </row>
    <row r="130" spans="1:125" s="39" customFormat="1" ht="15.75" customHeight="1" outlineLevel="1" x14ac:dyDescent="0.25">
      <c r="A130" s="11">
        <f t="shared" si="196"/>
        <v>106</v>
      </c>
      <c r="B130" s="5" t="s">
        <v>84</v>
      </c>
      <c r="C130" s="17">
        <v>2485211</v>
      </c>
      <c r="D130" s="17">
        <v>980071.16</v>
      </c>
      <c r="E130" s="17">
        <v>1082842.1900000002</v>
      </c>
      <c r="F130" s="18">
        <f t="shared" si="82"/>
        <v>0.39436134799017064</v>
      </c>
      <c r="G130" s="18">
        <f t="shared" si="83"/>
        <v>0.90509140579385794</v>
      </c>
      <c r="H130" s="10">
        <v>2140000</v>
      </c>
      <c r="I130" s="14">
        <v>878331.02</v>
      </c>
      <c r="J130" s="10">
        <v>989574.60000000009</v>
      </c>
      <c r="K130" s="18">
        <f t="shared" si="84"/>
        <v>0.41043505607476638</v>
      </c>
      <c r="L130" s="18">
        <f t="shared" si="85"/>
        <v>0.88758444285049343</v>
      </c>
      <c r="M130" s="23">
        <v>1125000</v>
      </c>
      <c r="N130" s="23">
        <v>634150.32999999996</v>
      </c>
      <c r="O130" s="56">
        <v>534658.81000000006</v>
      </c>
      <c r="P130" s="18">
        <f t="shared" si="86"/>
        <v>0.5636891822222222</v>
      </c>
      <c r="Q130" s="18">
        <f t="shared" si="87"/>
        <v>1.1860841309245422</v>
      </c>
      <c r="R130" s="23">
        <v>0</v>
      </c>
      <c r="S130" s="23">
        <v>0</v>
      </c>
      <c r="T130" s="56"/>
      <c r="U130" s="18" t="str">
        <f t="shared" si="88"/>
        <v xml:space="preserve"> </v>
      </c>
      <c r="V130" s="18" t="str">
        <f t="shared" si="195"/>
        <v xml:space="preserve"> </v>
      </c>
      <c r="W130" s="23">
        <v>0</v>
      </c>
      <c r="X130" s="23">
        <v>0</v>
      </c>
      <c r="Y130" s="56"/>
      <c r="Z130" s="18" t="str">
        <f t="shared" si="89"/>
        <v xml:space="preserve"> </v>
      </c>
      <c r="AA130" s="18" t="str">
        <f t="shared" si="102"/>
        <v xml:space="preserve"> </v>
      </c>
      <c r="AB130" s="23">
        <v>288000</v>
      </c>
      <c r="AC130" s="23">
        <v>101386.74</v>
      </c>
      <c r="AD130" s="56">
        <v>84921.279999999999</v>
      </c>
      <c r="AE130" s="18">
        <f t="shared" si="90"/>
        <v>0.3520372916666667</v>
      </c>
      <c r="AF130" s="18">
        <f t="shared" si="197"/>
        <v>1.1938908598645712</v>
      </c>
      <c r="AG130" s="23">
        <v>721000</v>
      </c>
      <c r="AH130" s="23">
        <v>140943.95000000001</v>
      </c>
      <c r="AI130" s="56">
        <v>364749.51</v>
      </c>
      <c r="AJ130" s="18">
        <f t="shared" si="91"/>
        <v>0.19548398058252428</v>
      </c>
      <c r="AK130" s="18">
        <f t="shared" si="103"/>
        <v>0.38641299339922353</v>
      </c>
      <c r="AL130" s="23">
        <v>6000</v>
      </c>
      <c r="AM130" s="23">
        <v>1850</v>
      </c>
      <c r="AN130" s="56">
        <v>5245</v>
      </c>
      <c r="AO130" s="18">
        <f t="shared" si="138"/>
        <v>0.30833333333333335</v>
      </c>
      <c r="AP130" s="18">
        <f t="shared" si="104"/>
        <v>0.35271687321258344</v>
      </c>
      <c r="AQ130" s="6">
        <v>345211</v>
      </c>
      <c r="AR130" s="6">
        <v>101740.14</v>
      </c>
      <c r="AS130" s="6">
        <v>93267.59</v>
      </c>
      <c r="AT130" s="18">
        <f t="shared" si="92"/>
        <v>0.29471870826827651</v>
      </c>
      <c r="AU130" s="18">
        <f t="shared" si="186"/>
        <v>1.0908413093980449</v>
      </c>
      <c r="AV130" s="23">
        <v>0</v>
      </c>
      <c r="AW130" s="23">
        <v>0</v>
      </c>
      <c r="AX130" s="56"/>
      <c r="AY130" s="18" t="str">
        <f t="shared" si="93"/>
        <v xml:space="preserve"> </v>
      </c>
      <c r="AZ130" s="18" t="str">
        <f t="shared" si="105"/>
        <v xml:space="preserve"> </v>
      </c>
      <c r="BA130" s="23">
        <v>215537</v>
      </c>
      <c r="BB130" s="23">
        <v>0</v>
      </c>
      <c r="BC130" s="56"/>
      <c r="BD130" s="18" t="str">
        <f t="shared" si="106"/>
        <v xml:space="preserve"> </v>
      </c>
      <c r="BE130" s="18" t="str">
        <f t="shared" si="107"/>
        <v xml:space="preserve"> </v>
      </c>
      <c r="BF130" s="23">
        <v>106174</v>
      </c>
      <c r="BG130" s="23">
        <v>79630.11</v>
      </c>
      <c r="BH130" s="56">
        <v>79630.11</v>
      </c>
      <c r="BI130" s="18">
        <f t="shared" si="77"/>
        <v>0.74999632678433514</v>
      </c>
      <c r="BJ130" s="18">
        <f t="shared" si="78"/>
        <v>1</v>
      </c>
      <c r="BK130" s="23">
        <v>0</v>
      </c>
      <c r="BL130" s="23">
        <v>0</v>
      </c>
      <c r="BM130" s="56"/>
      <c r="BN130" s="18" t="str">
        <f t="shared" si="189"/>
        <v xml:space="preserve"> </v>
      </c>
      <c r="BO130" s="18" t="str">
        <f t="shared" si="108"/>
        <v xml:space="preserve"> </v>
      </c>
      <c r="BP130" s="23">
        <v>0</v>
      </c>
      <c r="BQ130" s="23">
        <v>0</v>
      </c>
      <c r="BR130" s="56"/>
      <c r="BS130" s="18" t="str">
        <f t="shared" si="94"/>
        <v xml:space="preserve"> </v>
      </c>
      <c r="BT130" s="18" t="str">
        <f t="shared" si="95"/>
        <v xml:space="preserve"> </v>
      </c>
      <c r="BU130" s="23">
        <v>5500</v>
      </c>
      <c r="BV130" s="23">
        <v>4110.03</v>
      </c>
      <c r="BW130" s="56">
        <v>2740.02</v>
      </c>
      <c r="BX130" s="18">
        <f t="shared" si="198"/>
        <v>0.74727818181818173</v>
      </c>
      <c r="BY130" s="18">
        <f t="shared" si="109"/>
        <v>1.5</v>
      </c>
      <c r="BZ130" s="23">
        <v>0</v>
      </c>
      <c r="CA130" s="23">
        <v>0</v>
      </c>
      <c r="CB130" s="56"/>
      <c r="CC130" s="18" t="str">
        <f t="shared" si="96"/>
        <v xml:space="preserve"> </v>
      </c>
      <c r="CD130" s="18" t="str">
        <f t="shared" si="110"/>
        <v xml:space="preserve"> </v>
      </c>
      <c r="CE130" s="17">
        <v>0</v>
      </c>
      <c r="CF130" s="17">
        <v>0</v>
      </c>
      <c r="CG130" s="17"/>
      <c r="CH130" s="24" t="str">
        <f t="shared" si="111"/>
        <v xml:space="preserve"> </v>
      </c>
      <c r="CI130" s="18" t="str">
        <f t="shared" si="112"/>
        <v xml:space="preserve"> </v>
      </c>
      <c r="CJ130" s="23">
        <v>0</v>
      </c>
      <c r="CK130" s="23">
        <v>0</v>
      </c>
      <c r="CL130" s="56"/>
      <c r="CM130" s="18" t="str">
        <f t="shared" si="113"/>
        <v xml:space="preserve"> </v>
      </c>
      <c r="CN130" s="18" t="str">
        <f t="shared" si="114"/>
        <v xml:space="preserve"> </v>
      </c>
      <c r="CO130" s="23">
        <v>0</v>
      </c>
      <c r="CP130" s="23">
        <v>0</v>
      </c>
      <c r="CQ130" s="56"/>
      <c r="CR130" s="18" t="str">
        <f t="shared" si="199"/>
        <v xml:space="preserve"> </v>
      </c>
      <c r="CS130" s="18" t="str">
        <f t="shared" si="200"/>
        <v xml:space="preserve"> </v>
      </c>
      <c r="CT130" s="23">
        <v>0</v>
      </c>
      <c r="CU130" s="23">
        <v>0</v>
      </c>
      <c r="CV130" s="56"/>
      <c r="CW130" s="18" t="str">
        <f t="shared" si="115"/>
        <v xml:space="preserve"> </v>
      </c>
      <c r="CX130" s="18" t="str">
        <f t="shared" si="116"/>
        <v xml:space="preserve"> </v>
      </c>
      <c r="CY130" s="23">
        <v>0</v>
      </c>
      <c r="CZ130" s="23">
        <v>0</v>
      </c>
      <c r="DA130" s="56"/>
      <c r="DB130" s="18" t="str">
        <f t="shared" si="97"/>
        <v xml:space="preserve"> </v>
      </c>
      <c r="DC130" s="18" t="str">
        <f t="shared" si="117"/>
        <v xml:space="preserve"> </v>
      </c>
      <c r="DD130" s="23">
        <v>0</v>
      </c>
      <c r="DE130" s="23">
        <v>0</v>
      </c>
      <c r="DF130" s="56">
        <v>10897.46</v>
      </c>
      <c r="DG130" s="18" t="str">
        <f t="shared" si="98"/>
        <v xml:space="preserve"> </v>
      </c>
      <c r="DH130" s="18">
        <f t="shared" ref="DH130:DH142" si="201">IF(DF130=0," ",IF(DE130/DF130*100&gt;200,"св.200",DE130/DF130))</f>
        <v>0</v>
      </c>
      <c r="DI130" s="23">
        <v>0</v>
      </c>
      <c r="DJ130" s="56"/>
      <c r="DK130" s="18" t="str">
        <f t="shared" ref="DK130:DK146" si="202">IF(DJ130=0," ",IF(DI130/DJ130*100&gt;200,"св.200",DI130/DJ130))</f>
        <v xml:space="preserve"> </v>
      </c>
      <c r="DL130" s="23">
        <v>0</v>
      </c>
      <c r="DM130" s="23">
        <v>0</v>
      </c>
      <c r="DN130" s="56"/>
      <c r="DO130" s="18" t="str">
        <f t="shared" si="99"/>
        <v xml:space="preserve"> </v>
      </c>
      <c r="DP130" s="18" t="str">
        <f t="shared" si="193"/>
        <v xml:space="preserve"> </v>
      </c>
      <c r="DQ130" s="23">
        <v>18000</v>
      </c>
      <c r="DR130" s="23">
        <v>18000</v>
      </c>
      <c r="DS130" s="56"/>
      <c r="DT130" s="18">
        <f t="shared" si="100"/>
        <v>1</v>
      </c>
      <c r="DU130" s="18" t="e">
        <f t="shared" si="194"/>
        <v>#DIV/0!</v>
      </c>
    </row>
    <row r="131" spans="1:125" s="38" customFormat="1" ht="32.1" customHeight="1" x14ac:dyDescent="0.25">
      <c r="A131" s="12"/>
      <c r="B131" s="4" t="s">
        <v>140</v>
      </c>
      <c r="C131" s="20">
        <v>62083098.430000007</v>
      </c>
      <c r="D131" s="20">
        <v>49929794.890000001</v>
      </c>
      <c r="E131" s="20">
        <v>42811842.059999995</v>
      </c>
      <c r="F131" s="16">
        <f t="shared" si="82"/>
        <v>0.80424134994320373</v>
      </c>
      <c r="G131" s="16">
        <f t="shared" si="83"/>
        <v>1.1662613073276391</v>
      </c>
      <c r="H131" s="15">
        <v>58048643.940000005</v>
      </c>
      <c r="I131" s="15">
        <v>46831023.750000007</v>
      </c>
      <c r="J131" s="15">
        <v>39496207.270000011</v>
      </c>
      <c r="K131" s="16">
        <f t="shared" si="84"/>
        <v>0.80675482787169484</v>
      </c>
      <c r="L131" s="16">
        <f t="shared" si="85"/>
        <v>1.1857093879890406</v>
      </c>
      <c r="M131" s="15">
        <v>47529627.290000007</v>
      </c>
      <c r="N131" s="15">
        <v>40966336.060000002</v>
      </c>
      <c r="O131" s="15">
        <v>35131709.340000004</v>
      </c>
      <c r="P131" s="16">
        <f t="shared" si="86"/>
        <v>0.86191157801523755</v>
      </c>
      <c r="Q131" s="16">
        <f t="shared" si="87"/>
        <v>1.1660786460326555</v>
      </c>
      <c r="R131" s="15">
        <v>2588490</v>
      </c>
      <c r="S131" s="15">
        <v>2218588.4900000002</v>
      </c>
      <c r="T131" s="15">
        <v>2153284.6800000002</v>
      </c>
      <c r="U131" s="16">
        <f t="shared" si="88"/>
        <v>0.8570975703981859</v>
      </c>
      <c r="V131" s="16">
        <f t="shared" ref="V131:V143" si="203">IF(T131=0," ",IF(S131/T131*100&gt;200,"св.200",S131/T131))</f>
        <v>1.030327531982441</v>
      </c>
      <c r="W131" s="15">
        <v>100</v>
      </c>
      <c r="X131" s="15">
        <v>-211.98</v>
      </c>
      <c r="Y131" s="15">
        <v>2985.38</v>
      </c>
      <c r="Z131" s="16" t="str">
        <f t="shared" si="89"/>
        <v xml:space="preserve"> </v>
      </c>
      <c r="AA131" s="16">
        <f t="shared" si="102"/>
        <v>-7.1006036082508758E-2</v>
      </c>
      <c r="AB131" s="15">
        <v>1755000</v>
      </c>
      <c r="AC131" s="15">
        <v>438418.44</v>
      </c>
      <c r="AD131" s="15">
        <v>290300</v>
      </c>
      <c r="AE131" s="16">
        <f t="shared" si="90"/>
        <v>0.24981107692307691</v>
      </c>
      <c r="AF131" s="16">
        <f t="shared" si="197"/>
        <v>1.5102254219772648</v>
      </c>
      <c r="AG131" s="15">
        <v>6175426.6500000004</v>
      </c>
      <c r="AH131" s="15">
        <v>3207892.74</v>
      </c>
      <c r="AI131" s="15">
        <v>1917927.8699999996</v>
      </c>
      <c r="AJ131" s="16">
        <f t="shared" si="91"/>
        <v>0.51946090882643714</v>
      </c>
      <c r="AK131" s="16">
        <f t="shared" si="103"/>
        <v>1.6725825773625163</v>
      </c>
      <c r="AL131" s="15">
        <v>0</v>
      </c>
      <c r="AM131" s="15">
        <v>0</v>
      </c>
      <c r="AN131" s="15">
        <v>0</v>
      </c>
      <c r="AO131" s="16" t="str">
        <f t="shared" si="138"/>
        <v xml:space="preserve"> </v>
      </c>
      <c r="AP131" s="16" t="str">
        <f t="shared" si="104"/>
        <v xml:space="preserve"> </v>
      </c>
      <c r="AQ131" s="15">
        <v>4034454.49</v>
      </c>
      <c r="AR131" s="15">
        <v>3098771.1400000006</v>
      </c>
      <c r="AS131" s="15">
        <v>3315634.79</v>
      </c>
      <c r="AT131" s="16">
        <f t="shared" si="92"/>
        <v>0.76807686086948534</v>
      </c>
      <c r="AU131" s="16">
        <f t="shared" si="186"/>
        <v>0.93459362573523985</v>
      </c>
      <c r="AV131" s="15">
        <v>900000</v>
      </c>
      <c r="AW131" s="15">
        <v>905105.39</v>
      </c>
      <c r="AX131" s="15">
        <v>1136130.52</v>
      </c>
      <c r="AY131" s="16">
        <f t="shared" si="93"/>
        <v>1.0056726555555555</v>
      </c>
      <c r="AZ131" s="16">
        <f t="shared" si="105"/>
        <v>0.7966561711589264</v>
      </c>
      <c r="BA131" s="15">
        <v>441811.49</v>
      </c>
      <c r="BB131" s="15">
        <v>184828.09999999998</v>
      </c>
      <c r="BC131" s="15">
        <v>130704.70000000003</v>
      </c>
      <c r="BD131" s="16">
        <f t="shared" si="106"/>
        <v>0.41834154200018653</v>
      </c>
      <c r="BE131" s="16">
        <f t="shared" si="107"/>
        <v>1.4140891643529263</v>
      </c>
      <c r="BF131" s="15">
        <v>922416.46</v>
      </c>
      <c r="BG131" s="15">
        <v>1025597.63</v>
      </c>
      <c r="BH131" s="15">
        <v>940720.32</v>
      </c>
      <c r="BI131" s="16">
        <f t="shared" ref="BI131:BI143" si="204">IF(BG131&lt;=0," ",IF(BF131&lt;=0," ",IF(BG131/BF131*100&gt;200,"СВ.200",BG131/BF131)))</f>
        <v>1.1118596365897462</v>
      </c>
      <c r="BJ131" s="16">
        <f t="shared" ref="BJ131:BJ143" si="205">IF(BH131=0," ",IF(BG131/BH131*100&gt;200,"св.200",BG131/BH131))</f>
        <v>1.0902258707455157</v>
      </c>
      <c r="BK131" s="15">
        <v>0</v>
      </c>
      <c r="BL131" s="15">
        <v>0</v>
      </c>
      <c r="BM131" s="15">
        <v>0</v>
      </c>
      <c r="BN131" s="16" t="str">
        <f>IF(BL131&lt;=0," ",IF(BK131&lt;=0," ",IF(BL131/BK131*100&gt;200,"СВ.200",BL131/BK131)))</f>
        <v xml:space="preserve"> </v>
      </c>
      <c r="BO131" s="16" t="str">
        <f t="shared" si="108"/>
        <v xml:space="preserve"> </v>
      </c>
      <c r="BP131" s="15">
        <v>0</v>
      </c>
      <c r="BQ131" s="15">
        <v>0</v>
      </c>
      <c r="BR131" s="15">
        <v>0</v>
      </c>
      <c r="BS131" s="16" t="str">
        <f t="shared" si="94"/>
        <v xml:space="preserve"> </v>
      </c>
      <c r="BT131" s="16" t="str">
        <f t="shared" si="95"/>
        <v xml:space="preserve"> </v>
      </c>
      <c r="BU131" s="15">
        <v>134000</v>
      </c>
      <c r="BV131" s="15">
        <v>110250</v>
      </c>
      <c r="BW131" s="15">
        <v>158755</v>
      </c>
      <c r="BX131" s="16">
        <f t="shared" si="198"/>
        <v>0.82276119402985071</v>
      </c>
      <c r="BY131" s="16">
        <f t="shared" si="109"/>
        <v>0.69446631602154263</v>
      </c>
      <c r="BZ131" s="15">
        <v>1095457</v>
      </c>
      <c r="CA131" s="15">
        <v>432457</v>
      </c>
      <c r="CB131" s="15">
        <v>581400</v>
      </c>
      <c r="CC131" s="16">
        <f t="shared" si="96"/>
        <v>0.39477314034234112</v>
      </c>
      <c r="CD131" s="16">
        <f t="shared" si="110"/>
        <v>0.74382008943928446</v>
      </c>
      <c r="CE131" s="20">
        <v>277647.46000000002</v>
      </c>
      <c r="CF131" s="20">
        <v>190212.74</v>
      </c>
      <c r="CG131" s="20">
        <v>220024.54</v>
      </c>
      <c r="CH131" s="16">
        <f t="shared" si="111"/>
        <v>0.68508726858153135</v>
      </c>
      <c r="CI131" s="16">
        <f t="shared" si="112"/>
        <v>0.86450693181769622</v>
      </c>
      <c r="CJ131" s="15">
        <v>78747.460000000006</v>
      </c>
      <c r="CK131" s="15">
        <v>190212.74</v>
      </c>
      <c r="CL131" s="15">
        <v>220024.54</v>
      </c>
      <c r="CM131" s="16" t="str">
        <f t="shared" si="113"/>
        <v>СВ.200</v>
      </c>
      <c r="CN131" s="16">
        <f t="shared" si="114"/>
        <v>0.86450693181769622</v>
      </c>
      <c r="CO131" s="15">
        <v>198900</v>
      </c>
      <c r="CP131" s="15">
        <v>0</v>
      </c>
      <c r="CQ131" s="15">
        <v>0</v>
      </c>
      <c r="CR131" s="16" t="str">
        <f t="shared" si="199"/>
        <v xml:space="preserve"> </v>
      </c>
      <c r="CS131" s="16" t="str">
        <f t="shared" si="200"/>
        <v xml:space="preserve"> </v>
      </c>
      <c r="CT131" s="15">
        <v>0</v>
      </c>
      <c r="CU131" s="15">
        <v>0</v>
      </c>
      <c r="CV131" s="15">
        <v>0</v>
      </c>
      <c r="CW131" s="30" t="str">
        <f t="shared" si="115"/>
        <v xml:space="preserve"> </v>
      </c>
      <c r="CX131" s="30" t="str">
        <f t="shared" si="116"/>
        <v xml:space="preserve"> </v>
      </c>
      <c r="CY131" s="15">
        <v>0</v>
      </c>
      <c r="CZ131" s="15">
        <v>0</v>
      </c>
      <c r="DA131" s="15">
        <v>0</v>
      </c>
      <c r="DB131" s="16" t="str">
        <f t="shared" si="97"/>
        <v xml:space="preserve"> </v>
      </c>
      <c r="DC131" s="16" t="str">
        <f t="shared" si="117"/>
        <v xml:space="preserve"> </v>
      </c>
      <c r="DD131" s="15">
        <v>6314.79</v>
      </c>
      <c r="DE131" s="15">
        <v>6314.79</v>
      </c>
      <c r="DF131" s="15">
        <v>680</v>
      </c>
      <c r="DG131" s="16">
        <f t="shared" si="98"/>
        <v>1</v>
      </c>
      <c r="DH131" s="16" t="str">
        <f t="shared" si="201"/>
        <v>св.200</v>
      </c>
      <c r="DI131" s="15">
        <v>0</v>
      </c>
      <c r="DJ131" s="15">
        <v>0</v>
      </c>
      <c r="DK131" s="16" t="str">
        <f t="shared" ref="DK131:DK142" si="206">IF(DI131=0," ",IF(DI131/DJ131*100&gt;200,"св.200",DI131/DJ131))</f>
        <v xml:space="preserve"> </v>
      </c>
      <c r="DL131" s="15">
        <v>0</v>
      </c>
      <c r="DM131" s="15">
        <v>0</v>
      </c>
      <c r="DN131" s="15">
        <v>0</v>
      </c>
      <c r="DO131" s="16" t="str">
        <f t="shared" si="99"/>
        <v xml:space="preserve"> </v>
      </c>
      <c r="DP131" s="16" t="str">
        <f t="shared" si="193"/>
        <v xml:space="preserve"> </v>
      </c>
      <c r="DQ131" s="15">
        <v>256807.29</v>
      </c>
      <c r="DR131" s="15">
        <v>244005.49</v>
      </c>
      <c r="DS131" s="15">
        <v>147219.71</v>
      </c>
      <c r="DT131" s="16">
        <f t="shared" si="100"/>
        <v>0.95015016902362848</v>
      </c>
      <c r="DU131" s="16">
        <f t="shared" si="194"/>
        <v>1.6574240636664752</v>
      </c>
    </row>
    <row r="132" spans="1:125" s="39" customFormat="1" ht="15.75" customHeight="1" outlineLevel="1" x14ac:dyDescent="0.25">
      <c r="A132" s="11">
        <v>107</v>
      </c>
      <c r="B132" s="5" t="s">
        <v>106</v>
      </c>
      <c r="C132" s="17">
        <v>55154961.700000003</v>
      </c>
      <c r="D132" s="17">
        <v>47293184.560000002</v>
      </c>
      <c r="E132" s="17">
        <v>39154543.350000001</v>
      </c>
      <c r="F132" s="18">
        <f t="shared" si="82"/>
        <v>0.85746020126417744</v>
      </c>
      <c r="G132" s="18">
        <f t="shared" si="83"/>
        <v>1.2078594337635149</v>
      </c>
      <c r="H132" s="10">
        <v>52567225.990000002</v>
      </c>
      <c r="I132" s="14">
        <v>44502504.380000003</v>
      </c>
      <c r="J132" s="10">
        <v>36663088.170000002</v>
      </c>
      <c r="K132" s="18">
        <f t="shared" si="84"/>
        <v>0.8465827051339142</v>
      </c>
      <c r="L132" s="18">
        <f t="shared" si="85"/>
        <v>1.2138231284186991</v>
      </c>
      <c r="M132" s="23">
        <v>44954309.340000004</v>
      </c>
      <c r="N132" s="23">
        <v>39287058.670000002</v>
      </c>
      <c r="O132" s="56">
        <v>33218367.010000002</v>
      </c>
      <c r="P132" s="18">
        <f t="shared" si="86"/>
        <v>0.87393309444179745</v>
      </c>
      <c r="Q132" s="18">
        <f t="shared" si="87"/>
        <v>1.1826908486552963</v>
      </c>
      <c r="R132" s="23">
        <v>2588490</v>
      </c>
      <c r="S132" s="23">
        <v>2218588.4900000002</v>
      </c>
      <c r="T132" s="56">
        <v>2153284.6800000002</v>
      </c>
      <c r="U132" s="18">
        <f t="shared" si="88"/>
        <v>0.8570975703981859</v>
      </c>
      <c r="V132" s="18">
        <f t="shared" si="203"/>
        <v>1.030327531982441</v>
      </c>
      <c r="W132" s="23">
        <v>0</v>
      </c>
      <c r="X132" s="23">
        <v>0</v>
      </c>
      <c r="Y132" s="56"/>
      <c r="Z132" s="18" t="str">
        <f t="shared" si="89"/>
        <v xml:space="preserve"> </v>
      </c>
      <c r="AA132" s="18" t="str">
        <f t="shared" si="102"/>
        <v xml:space="preserve"> </v>
      </c>
      <c r="AB132" s="23">
        <v>1250000</v>
      </c>
      <c r="AC132" s="23">
        <v>337983.68</v>
      </c>
      <c r="AD132" s="56">
        <v>223371.26</v>
      </c>
      <c r="AE132" s="18">
        <f t="shared" si="90"/>
        <v>0.27038694400000002</v>
      </c>
      <c r="AF132" s="18">
        <f t="shared" si="197"/>
        <v>1.5131028047207147</v>
      </c>
      <c r="AG132" s="23">
        <v>3774426.65</v>
      </c>
      <c r="AH132" s="23">
        <v>2658873.54</v>
      </c>
      <c r="AI132" s="56">
        <v>1068065.22</v>
      </c>
      <c r="AJ132" s="18">
        <f t="shared" si="91"/>
        <v>0.70444435315758491</v>
      </c>
      <c r="AK132" s="18" t="str">
        <f t="shared" si="103"/>
        <v>св.200</v>
      </c>
      <c r="AL132" s="23">
        <v>0</v>
      </c>
      <c r="AM132" s="23">
        <v>0</v>
      </c>
      <c r="AN132" s="56"/>
      <c r="AO132" s="18" t="str">
        <f t="shared" si="138"/>
        <v xml:space="preserve"> </v>
      </c>
      <c r="AP132" s="18" t="str">
        <f t="shared" si="104"/>
        <v xml:space="preserve"> </v>
      </c>
      <c r="AQ132" s="6">
        <v>2587735.71</v>
      </c>
      <c r="AR132" s="6">
        <v>2790680.18</v>
      </c>
      <c r="AS132" s="6">
        <v>2491455.1800000002</v>
      </c>
      <c r="AT132" s="18">
        <f t="shared" si="92"/>
        <v>1.0784255011884503</v>
      </c>
      <c r="AU132" s="18">
        <f t="shared" si="186"/>
        <v>1.1201004948441415</v>
      </c>
      <c r="AV132" s="23">
        <v>900000</v>
      </c>
      <c r="AW132" s="23">
        <v>905105.39</v>
      </c>
      <c r="AX132" s="56">
        <v>1136130.52</v>
      </c>
      <c r="AY132" s="18">
        <f t="shared" si="93"/>
        <v>1.0056726555555555</v>
      </c>
      <c r="AZ132" s="18">
        <f t="shared" si="105"/>
        <v>0.7966561711589264</v>
      </c>
      <c r="BA132" s="23">
        <v>150000</v>
      </c>
      <c r="BB132" s="23">
        <v>159288.43</v>
      </c>
      <c r="BC132" s="56">
        <v>102682.13</v>
      </c>
      <c r="BD132" s="18">
        <f t="shared" si="106"/>
        <v>1.0619228666666667</v>
      </c>
      <c r="BE132" s="18">
        <f t="shared" si="107"/>
        <v>1.5512770333065742</v>
      </c>
      <c r="BF132" s="23">
        <v>905416.46</v>
      </c>
      <c r="BG132" s="23">
        <v>995303.63</v>
      </c>
      <c r="BH132" s="56">
        <v>931188.37</v>
      </c>
      <c r="BI132" s="18">
        <f t="shared" si="204"/>
        <v>1.0992771547360649</v>
      </c>
      <c r="BJ132" s="18">
        <f t="shared" si="205"/>
        <v>1.0688531580350387</v>
      </c>
      <c r="BK132" s="23">
        <v>0</v>
      </c>
      <c r="BL132" s="23">
        <v>0</v>
      </c>
      <c r="BM132" s="56"/>
      <c r="BN132" s="18" t="str">
        <f>IF(BL132&lt;=0," ",IF(BK132&lt;=0," ",IF(BL132/BK132*100&gt;200,"СВ.200",BL132/BK132)))</f>
        <v xml:space="preserve"> </v>
      </c>
      <c r="BO132" s="18" t="str">
        <f>IF(BM132=0," ",IF(BL132/BM132*100&gt;200,"св.200",BL132/BM132))</f>
        <v xml:space="preserve"> </v>
      </c>
      <c r="BP132" s="23">
        <v>0</v>
      </c>
      <c r="BQ132" s="23">
        <v>0</v>
      </c>
      <c r="BR132" s="56"/>
      <c r="BS132" s="18" t="str">
        <f t="shared" si="94"/>
        <v xml:space="preserve"> </v>
      </c>
      <c r="BT132" s="18" t="str">
        <f t="shared" si="95"/>
        <v xml:space="preserve"> </v>
      </c>
      <c r="BU132" s="23">
        <v>9000</v>
      </c>
      <c r="BV132" s="23">
        <v>9000</v>
      </c>
      <c r="BW132" s="56">
        <v>38000</v>
      </c>
      <c r="BX132" s="18">
        <f t="shared" si="198"/>
        <v>1</v>
      </c>
      <c r="BY132" s="18">
        <f t="shared" si="109"/>
        <v>0.23684210526315788</v>
      </c>
      <c r="BZ132" s="23">
        <v>432457</v>
      </c>
      <c r="CA132" s="23">
        <v>432457</v>
      </c>
      <c r="CB132" s="56"/>
      <c r="CC132" s="18">
        <f t="shared" si="96"/>
        <v>1</v>
      </c>
      <c r="CD132" s="18" t="str">
        <f t="shared" si="110"/>
        <v xml:space="preserve"> </v>
      </c>
      <c r="CE132" s="17">
        <v>78747.460000000006</v>
      </c>
      <c r="CF132" s="17">
        <v>190212.74</v>
      </c>
      <c r="CG132" s="17">
        <v>220024.54</v>
      </c>
      <c r="CH132" s="24" t="str">
        <f t="shared" si="111"/>
        <v>СВ.200</v>
      </c>
      <c r="CI132" s="18">
        <f t="shared" si="112"/>
        <v>0.86450693181769622</v>
      </c>
      <c r="CJ132" s="23">
        <v>78747.460000000006</v>
      </c>
      <c r="CK132" s="23">
        <v>190212.74</v>
      </c>
      <c r="CL132" s="56">
        <v>220024.54</v>
      </c>
      <c r="CM132" s="18" t="str">
        <f t="shared" si="113"/>
        <v>СВ.200</v>
      </c>
      <c r="CN132" s="18">
        <f t="shared" si="114"/>
        <v>0.86450693181769622</v>
      </c>
      <c r="CO132" s="23">
        <v>0</v>
      </c>
      <c r="CP132" s="23">
        <v>0</v>
      </c>
      <c r="CQ132" s="56"/>
      <c r="CR132" s="18" t="str">
        <f t="shared" si="199"/>
        <v xml:space="preserve"> </v>
      </c>
      <c r="CS132" s="18" t="str">
        <f t="shared" si="200"/>
        <v xml:space="preserve"> </v>
      </c>
      <c r="CT132" s="23">
        <v>0</v>
      </c>
      <c r="CU132" s="23">
        <v>0</v>
      </c>
      <c r="CV132" s="56"/>
      <c r="CW132" s="18" t="str">
        <f t="shared" si="115"/>
        <v xml:space="preserve"> </v>
      </c>
      <c r="CX132" s="18" t="str">
        <f t="shared" si="116"/>
        <v xml:space="preserve"> </v>
      </c>
      <c r="CY132" s="23">
        <v>0</v>
      </c>
      <c r="CZ132" s="23">
        <v>0</v>
      </c>
      <c r="DA132" s="56"/>
      <c r="DB132" s="18" t="str">
        <f t="shared" si="97"/>
        <v xml:space="preserve"> </v>
      </c>
      <c r="DC132" s="18" t="str">
        <f t="shared" si="117"/>
        <v xml:space="preserve"> </v>
      </c>
      <c r="DD132" s="23">
        <v>6314.79</v>
      </c>
      <c r="DE132" s="23">
        <v>6314.79</v>
      </c>
      <c r="DF132" s="56">
        <v>680</v>
      </c>
      <c r="DG132" s="18">
        <f t="shared" si="98"/>
        <v>1</v>
      </c>
      <c r="DH132" s="18" t="str">
        <f t="shared" si="201"/>
        <v>св.200</v>
      </c>
      <c r="DI132" s="23">
        <v>0</v>
      </c>
      <c r="DJ132" s="56"/>
      <c r="DK132" s="18" t="str">
        <f t="shared" si="206"/>
        <v xml:space="preserve"> </v>
      </c>
      <c r="DL132" s="23">
        <v>0</v>
      </c>
      <c r="DM132" s="23">
        <v>0</v>
      </c>
      <c r="DN132" s="56"/>
      <c r="DO132" s="18" t="str">
        <f t="shared" si="99"/>
        <v xml:space="preserve"> </v>
      </c>
      <c r="DP132" s="18" t="str">
        <f t="shared" ref="DP132:DP143" si="207">IF(DN132=0," ",IF(DM132/DN132*100&gt;200,"св.200",DM132/DN132))</f>
        <v xml:space="preserve"> </v>
      </c>
      <c r="DQ132" s="23">
        <v>105800</v>
      </c>
      <c r="DR132" s="23">
        <v>92998.2</v>
      </c>
      <c r="DS132" s="56">
        <v>62749.62</v>
      </c>
      <c r="DT132" s="18">
        <f t="shared" si="100"/>
        <v>0.879</v>
      </c>
      <c r="DU132" s="18">
        <f t="shared" ref="DU132:DU143" si="208">IF(DS132=0," ",IF(DR132/DS132*100&gt;200,"св.200",DR132/DS132))</f>
        <v>1.4820520028647184</v>
      </c>
    </row>
    <row r="133" spans="1:125" s="39" customFormat="1" ht="15.75" customHeight="1" outlineLevel="1" x14ac:dyDescent="0.25">
      <c r="A133" s="11">
        <v>108</v>
      </c>
      <c r="B133" s="5" t="s">
        <v>81</v>
      </c>
      <c r="C133" s="17">
        <v>370000</v>
      </c>
      <c r="D133" s="17">
        <v>260263.83</v>
      </c>
      <c r="E133" s="17">
        <v>141089.91</v>
      </c>
      <c r="F133" s="18">
        <f t="shared" si="82"/>
        <v>0.70341575675675672</v>
      </c>
      <c r="G133" s="18">
        <f t="shared" si="83"/>
        <v>1.8446664967041229</v>
      </c>
      <c r="H133" s="10">
        <v>270000</v>
      </c>
      <c r="I133" s="14">
        <v>259421.15</v>
      </c>
      <c r="J133" s="10">
        <v>140598.34</v>
      </c>
      <c r="K133" s="18">
        <f t="shared" si="84"/>
        <v>0.96081907407407408</v>
      </c>
      <c r="L133" s="18">
        <f t="shared" si="85"/>
        <v>1.8451224246317559</v>
      </c>
      <c r="M133" s="23">
        <v>40000</v>
      </c>
      <c r="N133" s="23">
        <v>24973.93</v>
      </c>
      <c r="O133" s="56">
        <v>26422.76</v>
      </c>
      <c r="P133" s="18">
        <f t="shared" si="86"/>
        <v>0.62434825000000005</v>
      </c>
      <c r="Q133" s="18">
        <f t="shared" si="87"/>
        <v>0.9451673481498527</v>
      </c>
      <c r="R133" s="23">
        <v>0</v>
      </c>
      <c r="S133" s="23">
        <v>0</v>
      </c>
      <c r="T133" s="56"/>
      <c r="U133" s="18" t="str">
        <f t="shared" si="88"/>
        <v xml:space="preserve"> </v>
      </c>
      <c r="V133" s="18" t="str">
        <f t="shared" ref="V133:V137" si="209">IF(S133=0," ",IF(S133/T133*100&gt;200,"св.200",S133/T133))</f>
        <v xml:space="preserve"> </v>
      </c>
      <c r="W133" s="23">
        <v>0</v>
      </c>
      <c r="X133" s="23">
        <v>0</v>
      </c>
      <c r="Y133" s="56"/>
      <c r="Z133" s="18" t="str">
        <f t="shared" si="89"/>
        <v xml:space="preserve"> </v>
      </c>
      <c r="AA133" s="18" t="str">
        <f t="shared" si="102"/>
        <v xml:space="preserve"> </v>
      </c>
      <c r="AB133" s="23">
        <v>20000</v>
      </c>
      <c r="AC133" s="23">
        <v>18568.060000000001</v>
      </c>
      <c r="AD133" s="56">
        <v>15266.71</v>
      </c>
      <c r="AE133" s="18">
        <f t="shared" si="90"/>
        <v>0.92840300000000009</v>
      </c>
      <c r="AF133" s="18">
        <f t="shared" si="197"/>
        <v>1.2162450193918666</v>
      </c>
      <c r="AG133" s="23">
        <v>210000</v>
      </c>
      <c r="AH133" s="23">
        <v>215879.16</v>
      </c>
      <c r="AI133" s="56">
        <v>98908.87</v>
      </c>
      <c r="AJ133" s="18">
        <f t="shared" si="91"/>
        <v>1.0279959999999999</v>
      </c>
      <c r="AK133" s="18" t="str">
        <f t="shared" si="103"/>
        <v>св.200</v>
      </c>
      <c r="AL133" s="23">
        <v>0</v>
      </c>
      <c r="AM133" s="23">
        <v>0</v>
      </c>
      <c r="AN133" s="56"/>
      <c r="AO133" s="18" t="str">
        <f t="shared" si="138"/>
        <v xml:space="preserve"> </v>
      </c>
      <c r="AP133" s="18" t="str">
        <f t="shared" si="104"/>
        <v xml:space="preserve"> </v>
      </c>
      <c r="AQ133" s="6">
        <v>100000</v>
      </c>
      <c r="AR133" s="6">
        <v>842.68</v>
      </c>
      <c r="AS133" s="6">
        <v>491.57</v>
      </c>
      <c r="AT133" s="18">
        <f t="shared" si="92"/>
        <v>8.4267999999999999E-3</v>
      </c>
      <c r="AU133" s="18">
        <f t="shared" si="186"/>
        <v>1.7142624651626421</v>
      </c>
      <c r="AV133" s="23">
        <v>0</v>
      </c>
      <c r="AW133" s="23">
        <v>0</v>
      </c>
      <c r="AX133" s="56"/>
      <c r="AY133" s="18" t="str">
        <f t="shared" si="93"/>
        <v xml:space="preserve"> </v>
      </c>
      <c r="AZ133" s="18" t="str">
        <f t="shared" si="105"/>
        <v xml:space="preserve"> </v>
      </c>
      <c r="BA133" s="23">
        <v>100000</v>
      </c>
      <c r="BB133" s="23">
        <v>842.68</v>
      </c>
      <c r="BC133" s="56">
        <v>491.57</v>
      </c>
      <c r="BD133" s="18">
        <f t="shared" si="106"/>
        <v>8.4267999999999999E-3</v>
      </c>
      <c r="BE133" s="18">
        <f t="shared" si="107"/>
        <v>1.7142624651626421</v>
      </c>
      <c r="BF133" s="23">
        <v>0</v>
      </c>
      <c r="BG133" s="23">
        <v>0</v>
      </c>
      <c r="BH133" s="56"/>
      <c r="BI133" s="18" t="str">
        <f t="shared" si="204"/>
        <v xml:space="preserve"> </v>
      </c>
      <c r="BJ133" s="18" t="str">
        <f t="shared" si="205"/>
        <v xml:space="preserve"> </v>
      </c>
      <c r="BK133" s="23">
        <v>0</v>
      </c>
      <c r="BL133" s="23">
        <v>0</v>
      </c>
      <c r="BM133" s="56"/>
      <c r="BN133" s="18" t="str">
        <f t="shared" ref="BN133:BN137" si="210">IF(BL133&lt;=0," ",IF(BK133&lt;=0," ",IF(BL133/BK133*100&gt;200,"СВ.200",BL133/BK133)))</f>
        <v xml:space="preserve"> </v>
      </c>
      <c r="BO133" s="18" t="str">
        <f t="shared" ref="BO133:BO143" si="211">IF(BM133=0," ",IF(BL133/BM133*100&gt;200,"св.200",BL133/BM133))</f>
        <v xml:space="preserve"> </v>
      </c>
      <c r="BP133" s="23">
        <v>0</v>
      </c>
      <c r="BQ133" s="23">
        <v>0</v>
      </c>
      <c r="BR133" s="56"/>
      <c r="BS133" s="18" t="str">
        <f t="shared" si="94"/>
        <v xml:space="preserve"> </v>
      </c>
      <c r="BT133" s="18" t="str">
        <f t="shared" si="95"/>
        <v xml:space="preserve"> </v>
      </c>
      <c r="BU133" s="23">
        <v>0</v>
      </c>
      <c r="BV133" s="23">
        <v>0</v>
      </c>
      <c r="BW133" s="56"/>
      <c r="BX133" s="18" t="str">
        <f t="shared" si="198"/>
        <v xml:space="preserve"> </v>
      </c>
      <c r="BY133" s="18" t="str">
        <f t="shared" si="109"/>
        <v xml:space="preserve"> </v>
      </c>
      <c r="BZ133" s="23">
        <v>0</v>
      </c>
      <c r="CA133" s="23">
        <v>0</v>
      </c>
      <c r="CB133" s="56"/>
      <c r="CC133" s="18" t="str">
        <f t="shared" si="96"/>
        <v xml:space="preserve"> </v>
      </c>
      <c r="CD133" s="18" t="str">
        <f t="shared" si="110"/>
        <v xml:space="preserve"> </v>
      </c>
      <c r="CE133" s="17">
        <v>0</v>
      </c>
      <c r="CF133" s="17">
        <v>0</v>
      </c>
      <c r="CG133" s="17">
        <v>0</v>
      </c>
      <c r="CH133" s="24" t="str">
        <f t="shared" si="111"/>
        <v xml:space="preserve"> </v>
      </c>
      <c r="CI133" s="18" t="str">
        <f t="shared" si="112"/>
        <v xml:space="preserve"> </v>
      </c>
      <c r="CJ133" s="23">
        <v>0</v>
      </c>
      <c r="CK133" s="23">
        <v>0</v>
      </c>
      <c r="CL133" s="56"/>
      <c r="CM133" s="18" t="str">
        <f t="shared" si="113"/>
        <v xml:space="preserve"> </v>
      </c>
      <c r="CN133" s="18" t="str">
        <f t="shared" si="114"/>
        <v xml:space="preserve"> </v>
      </c>
      <c r="CO133" s="23">
        <v>0</v>
      </c>
      <c r="CP133" s="23">
        <v>0</v>
      </c>
      <c r="CQ133" s="56"/>
      <c r="CR133" s="18" t="str">
        <f t="shared" si="199"/>
        <v xml:space="preserve"> </v>
      </c>
      <c r="CS133" s="18" t="str">
        <f t="shared" si="200"/>
        <v xml:space="preserve"> </v>
      </c>
      <c r="CT133" s="23">
        <v>0</v>
      </c>
      <c r="CU133" s="23">
        <v>0</v>
      </c>
      <c r="CV133" s="56"/>
      <c r="CW133" s="18" t="str">
        <f t="shared" si="115"/>
        <v xml:space="preserve"> </v>
      </c>
      <c r="CX133" s="18" t="str">
        <f t="shared" si="116"/>
        <v xml:space="preserve"> </v>
      </c>
      <c r="CY133" s="23">
        <v>0</v>
      </c>
      <c r="CZ133" s="23">
        <v>0</v>
      </c>
      <c r="DA133" s="56"/>
      <c r="DB133" s="18" t="str">
        <f t="shared" si="97"/>
        <v xml:space="preserve"> </v>
      </c>
      <c r="DC133" s="18" t="str">
        <f t="shared" si="117"/>
        <v xml:space="preserve"> </v>
      </c>
      <c r="DD133" s="23">
        <v>0</v>
      </c>
      <c r="DE133" s="23">
        <v>0</v>
      </c>
      <c r="DF133" s="56"/>
      <c r="DG133" s="18" t="str">
        <f t="shared" si="98"/>
        <v xml:space="preserve"> </v>
      </c>
      <c r="DH133" s="18" t="str">
        <f t="shared" si="201"/>
        <v xml:space="preserve"> </v>
      </c>
      <c r="DI133" s="23">
        <v>0</v>
      </c>
      <c r="DJ133" s="56"/>
      <c r="DK133" s="18" t="str">
        <f t="shared" si="206"/>
        <v xml:space="preserve"> </v>
      </c>
      <c r="DL133" s="23">
        <v>0</v>
      </c>
      <c r="DM133" s="23">
        <v>0</v>
      </c>
      <c r="DN133" s="56"/>
      <c r="DO133" s="18" t="str">
        <f t="shared" si="99"/>
        <v xml:space="preserve"> </v>
      </c>
      <c r="DP133" s="18" t="str">
        <f t="shared" si="207"/>
        <v xml:space="preserve"> </v>
      </c>
      <c r="DQ133" s="23">
        <v>0</v>
      </c>
      <c r="DR133" s="23">
        <v>0</v>
      </c>
      <c r="DS133" s="56"/>
      <c r="DT133" s="18" t="str">
        <f t="shared" si="100"/>
        <v xml:space="preserve"> </v>
      </c>
      <c r="DU133" s="18" t="str">
        <f t="shared" si="208"/>
        <v xml:space="preserve"> </v>
      </c>
    </row>
    <row r="134" spans="1:125" s="39" customFormat="1" ht="15.75" customHeight="1" outlineLevel="1" x14ac:dyDescent="0.25">
      <c r="A134" s="11">
        <v>109</v>
      </c>
      <c r="B134" s="5" t="s">
        <v>33</v>
      </c>
      <c r="C134" s="17">
        <v>1271900</v>
      </c>
      <c r="D134" s="17">
        <v>196372.64</v>
      </c>
      <c r="E134" s="17">
        <v>213772.13</v>
      </c>
      <c r="F134" s="18">
        <f t="shared" ref="F134:F143" si="212">IF(D134&lt;=0," ",IF(D134/C134*100&gt;200,"СВ.200",D134/C134))</f>
        <v>0.15439314411510341</v>
      </c>
      <c r="G134" s="18">
        <f t="shared" ref="G134:G143" si="213">IF(E134=0," ",IF(D134/E134*100&gt;200,"св.200",D134/E134))</f>
        <v>0.91860730395491685</v>
      </c>
      <c r="H134" s="10">
        <v>410000</v>
      </c>
      <c r="I134" s="14">
        <v>196372.64</v>
      </c>
      <c r="J134" s="10">
        <v>213772.13</v>
      </c>
      <c r="K134" s="18">
        <f t="shared" ref="K134:K143" si="214">IF(I134&lt;=0," ",IF(I134/H134*100&gt;200,"СВ.200",I134/H134))</f>
        <v>0.4789576585365854</v>
      </c>
      <c r="L134" s="18">
        <f t="shared" ref="L134:L143" si="215">IF(J134=0," ",IF(I134/J134*100&gt;200,"св.200",I134/J134))</f>
        <v>0.91860730395491685</v>
      </c>
      <c r="M134" s="23">
        <v>100000</v>
      </c>
      <c r="N134" s="23">
        <v>69913.460000000006</v>
      </c>
      <c r="O134" s="56">
        <v>63325.08</v>
      </c>
      <c r="P134" s="18">
        <f t="shared" ref="P134:P143" si="216">IF(N134&lt;=0," ",IF(M134&lt;=0," ",IF(N134/M134*100&gt;200,"СВ.200",N134/M134)))</f>
        <v>0.69913460000000005</v>
      </c>
      <c r="Q134" s="18">
        <f t="shared" ref="Q134:Q143" si="217">IF(O134=0," ",IF(N134/O134*100&gt;200,"св.200",N134/O134))</f>
        <v>1.1040406107659082</v>
      </c>
      <c r="R134" s="23">
        <v>0</v>
      </c>
      <c r="S134" s="23">
        <v>0</v>
      </c>
      <c r="T134" s="56"/>
      <c r="U134" s="18" t="str">
        <f t="shared" ref="U134:U143" si="218">IF(S134&lt;=0," ",IF(R134&lt;=0," ",IF(S134/R134*100&gt;200,"СВ.200",S134/R134)))</f>
        <v xml:space="preserve"> </v>
      </c>
      <c r="V134" s="18" t="str">
        <f t="shared" si="209"/>
        <v xml:space="preserve"> </v>
      </c>
      <c r="W134" s="23">
        <v>0</v>
      </c>
      <c r="X134" s="23">
        <v>480.9</v>
      </c>
      <c r="Y134" s="56"/>
      <c r="Z134" s="18" t="str">
        <f t="shared" ref="Z134:Z143" si="219">IF(X134&lt;=0," ",IF(W134&lt;=0," ",IF(X134/W134*100&gt;200,"СВ.200",X134/W134)))</f>
        <v xml:space="preserve"> </v>
      </c>
      <c r="AA134" s="18" t="str">
        <f t="shared" si="102"/>
        <v xml:space="preserve"> </v>
      </c>
      <c r="AB134" s="23">
        <v>60000</v>
      </c>
      <c r="AC134" s="23">
        <v>19063.97</v>
      </c>
      <c r="AD134" s="56">
        <v>19402.62</v>
      </c>
      <c r="AE134" s="18">
        <f t="shared" ref="AE134:AE143" si="220">IF(AC134&lt;=0," ",IF(AB134&lt;=0," ",IF(AC134/AB134*100&gt;200,"СВ.200",AC134/AB134)))</f>
        <v>0.31773283333333335</v>
      </c>
      <c r="AF134" s="18">
        <f t="shared" si="197"/>
        <v>0.98254617159950575</v>
      </c>
      <c r="AG134" s="23">
        <v>250000</v>
      </c>
      <c r="AH134" s="23">
        <v>106914.31</v>
      </c>
      <c r="AI134" s="56">
        <v>131044.43</v>
      </c>
      <c r="AJ134" s="18">
        <f t="shared" ref="AJ134:AJ143" si="221">IF(AH134&lt;=0," ",IF(AG134&lt;=0," ",IF(AH134/AG134*100&gt;200,"СВ.200",AH134/AG134)))</f>
        <v>0.42765723999999999</v>
      </c>
      <c r="AK134" s="18">
        <f t="shared" si="103"/>
        <v>0.81586306262692743</v>
      </c>
      <c r="AL134" s="23">
        <v>0</v>
      </c>
      <c r="AM134" s="23">
        <v>0</v>
      </c>
      <c r="AN134" s="56"/>
      <c r="AO134" s="18" t="str">
        <f t="shared" si="138"/>
        <v xml:space="preserve"> </v>
      </c>
      <c r="AP134" s="18" t="str">
        <f t="shared" si="104"/>
        <v xml:space="preserve"> </v>
      </c>
      <c r="AQ134" s="6">
        <v>861900</v>
      </c>
      <c r="AR134" s="6">
        <v>0</v>
      </c>
      <c r="AS134" s="6">
        <v>0</v>
      </c>
      <c r="AT134" s="18" t="str">
        <f t="shared" ref="AT134:AT143" si="222">IF(AR134&lt;=0," ",IF(AQ134&lt;=0," ",IF(AR134/AQ134*100&gt;200,"СВ.200",AR134/AQ134)))</f>
        <v xml:space="preserve"> </v>
      </c>
      <c r="AU134" s="18" t="str">
        <f>IF(AR134=0," ",IF(AR134/AS134*100&gt;200,"св.200",AR134/AS134))</f>
        <v xml:space="preserve"> </v>
      </c>
      <c r="AV134" s="23">
        <v>0</v>
      </c>
      <c r="AW134" s="23">
        <v>0</v>
      </c>
      <c r="AX134" s="56"/>
      <c r="AY134" s="18" t="str">
        <f t="shared" ref="AY134:AY143" si="223">IF(AW134&lt;=0," ",IF(AV134&lt;=0," ",IF(AW134/AV134*100&gt;200,"СВ.200",AW134/AV134)))</f>
        <v xml:space="preserve"> </v>
      </c>
      <c r="AZ134" s="18" t="str">
        <f t="shared" si="105"/>
        <v xml:space="preserve"> </v>
      </c>
      <c r="BA134" s="23">
        <v>0</v>
      </c>
      <c r="BB134" s="23">
        <v>0</v>
      </c>
      <c r="BC134" s="56"/>
      <c r="BD134" s="18" t="str">
        <f t="shared" si="106"/>
        <v xml:space="preserve"> </v>
      </c>
      <c r="BE134" s="18" t="str">
        <f t="shared" si="107"/>
        <v xml:space="preserve"> </v>
      </c>
      <c r="BF134" s="23">
        <v>0</v>
      </c>
      <c r="BG134" s="23">
        <v>0</v>
      </c>
      <c r="BH134" s="56"/>
      <c r="BI134" s="18" t="str">
        <f t="shared" si="204"/>
        <v xml:space="preserve"> </v>
      </c>
      <c r="BJ134" s="18" t="str">
        <f t="shared" si="205"/>
        <v xml:space="preserve"> </v>
      </c>
      <c r="BK134" s="23">
        <v>0</v>
      </c>
      <c r="BL134" s="23">
        <v>0</v>
      </c>
      <c r="BM134" s="56"/>
      <c r="BN134" s="18" t="str">
        <f t="shared" si="210"/>
        <v xml:space="preserve"> </v>
      </c>
      <c r="BO134" s="18" t="str">
        <f t="shared" si="211"/>
        <v xml:space="preserve"> </v>
      </c>
      <c r="BP134" s="23">
        <v>0</v>
      </c>
      <c r="BQ134" s="23">
        <v>0</v>
      </c>
      <c r="BR134" s="56"/>
      <c r="BS134" s="18" t="str">
        <f t="shared" ref="BS134:BS143" si="224">IF(BQ134&lt;=0," ",IF(BP134&lt;=0," ",IF(BQ134/BP134*100&gt;200,"СВ.200",BQ134/BP134)))</f>
        <v xml:space="preserve"> </v>
      </c>
      <c r="BT134" s="18" t="str">
        <f t="shared" ref="BT134:BT143" si="225">IF(BR134=0," ",IF(BQ134/BR134*100&gt;200,"св.200",BQ134/BR134))</f>
        <v xml:space="preserve"> </v>
      </c>
      <c r="BU134" s="23">
        <v>0</v>
      </c>
      <c r="BV134" s="23">
        <v>0</v>
      </c>
      <c r="BW134" s="56"/>
      <c r="BX134" s="18" t="str">
        <f t="shared" si="198"/>
        <v xml:space="preserve"> </v>
      </c>
      <c r="BY134" s="18" t="str">
        <f t="shared" si="109"/>
        <v xml:space="preserve"> </v>
      </c>
      <c r="BZ134" s="23">
        <v>663000</v>
      </c>
      <c r="CA134" s="23">
        <v>0</v>
      </c>
      <c r="CB134" s="56"/>
      <c r="CC134" s="18" t="str">
        <f t="shared" ref="CC134:CC143" si="226">IF(CA134&lt;=0," ",IF(BZ134&lt;=0," ",IF(CA134/BZ134*100&gt;200,"СВ.200",CA134/BZ134)))</f>
        <v xml:space="preserve"> </v>
      </c>
      <c r="CD134" s="18" t="str">
        <f t="shared" si="110"/>
        <v xml:space="preserve"> </v>
      </c>
      <c r="CE134" s="17">
        <v>198900</v>
      </c>
      <c r="CF134" s="17">
        <v>0</v>
      </c>
      <c r="CG134" s="17">
        <v>0</v>
      </c>
      <c r="CH134" s="24" t="str">
        <f t="shared" si="111"/>
        <v xml:space="preserve"> </v>
      </c>
      <c r="CI134" s="18" t="str">
        <f t="shared" si="112"/>
        <v xml:space="preserve"> </v>
      </c>
      <c r="CJ134" s="23">
        <v>0</v>
      </c>
      <c r="CK134" s="23">
        <v>0</v>
      </c>
      <c r="CL134" s="56"/>
      <c r="CM134" s="18" t="str">
        <f t="shared" si="113"/>
        <v xml:space="preserve"> </v>
      </c>
      <c r="CN134" s="18" t="str">
        <f t="shared" si="114"/>
        <v xml:space="preserve"> </v>
      </c>
      <c r="CO134" s="23">
        <v>198900</v>
      </c>
      <c r="CP134" s="23">
        <v>0</v>
      </c>
      <c r="CQ134" s="56"/>
      <c r="CR134" s="18" t="str">
        <f t="shared" si="199"/>
        <v xml:space="preserve"> </v>
      </c>
      <c r="CS134" s="18" t="str">
        <f t="shared" si="200"/>
        <v xml:space="preserve"> </v>
      </c>
      <c r="CT134" s="23">
        <v>0</v>
      </c>
      <c r="CU134" s="23">
        <v>0</v>
      </c>
      <c r="CV134" s="56"/>
      <c r="CW134" s="18" t="str">
        <f t="shared" si="115"/>
        <v xml:space="preserve"> </v>
      </c>
      <c r="CX134" s="18" t="str">
        <f t="shared" si="116"/>
        <v xml:space="preserve"> </v>
      </c>
      <c r="CY134" s="23">
        <v>0</v>
      </c>
      <c r="CZ134" s="23">
        <v>0</v>
      </c>
      <c r="DA134" s="56"/>
      <c r="DB134" s="18" t="str">
        <f t="shared" ref="DB134:DB143" si="227">IF(CZ134&lt;=0," ",IF(CY134&lt;=0," ",IF(CZ134/CY134*100&gt;200,"СВ.200",CZ134/CY134)))</f>
        <v xml:space="preserve"> </v>
      </c>
      <c r="DC134" s="18" t="str">
        <f t="shared" si="117"/>
        <v xml:space="preserve"> </v>
      </c>
      <c r="DD134" s="23">
        <v>0</v>
      </c>
      <c r="DE134" s="23">
        <v>0</v>
      </c>
      <c r="DF134" s="56"/>
      <c r="DG134" s="18" t="str">
        <f t="shared" ref="DG134:DG143" si="228">IF(DE134&lt;=0," ",IF(DD134&lt;=0," ",IF(DE134/DD134*100&gt;200,"СВ.200",DE134/DD134)))</f>
        <v xml:space="preserve"> </v>
      </c>
      <c r="DH134" s="18" t="str">
        <f t="shared" si="201"/>
        <v xml:space="preserve"> </v>
      </c>
      <c r="DI134" s="23">
        <v>0</v>
      </c>
      <c r="DJ134" s="56"/>
      <c r="DK134" s="18" t="str">
        <f t="shared" si="206"/>
        <v xml:space="preserve"> </v>
      </c>
      <c r="DL134" s="23">
        <v>0</v>
      </c>
      <c r="DM134" s="23">
        <v>0</v>
      </c>
      <c r="DN134" s="56"/>
      <c r="DO134" s="18" t="str">
        <f t="shared" ref="DO134:DO143" si="229">IF(DM134&lt;=0," ",IF(DL134&lt;=0," ",IF(DM134/DL134*100&gt;200,"СВ.200",DM134/DL134)))</f>
        <v xml:space="preserve"> </v>
      </c>
      <c r="DP134" s="18" t="str">
        <f t="shared" si="207"/>
        <v xml:space="preserve"> </v>
      </c>
      <c r="DQ134" s="23">
        <v>0</v>
      </c>
      <c r="DR134" s="23">
        <v>0</v>
      </c>
      <c r="DS134" s="56"/>
      <c r="DT134" s="18" t="str">
        <f t="shared" ref="DT134:DT143" si="230">IF(DR134&lt;=0," ",IF(DQ134&lt;=0," ",IF(DR134/DQ134*100&gt;200,"СВ.200",DR134/DQ134)))</f>
        <v xml:space="preserve"> </v>
      </c>
      <c r="DU134" s="18" t="str">
        <f t="shared" si="208"/>
        <v xml:space="preserve"> </v>
      </c>
    </row>
    <row r="135" spans="1:125" s="39" customFormat="1" ht="15.75" customHeight="1" outlineLevel="1" x14ac:dyDescent="0.25">
      <c r="A135" s="11">
        <v>110</v>
      </c>
      <c r="B135" s="5" t="s">
        <v>146</v>
      </c>
      <c r="C135" s="17">
        <v>2956115</v>
      </c>
      <c r="D135" s="17">
        <v>1622424.3</v>
      </c>
      <c r="E135" s="17">
        <v>2684140.48</v>
      </c>
      <c r="F135" s="18">
        <f t="shared" si="212"/>
        <v>0.54883666569128742</v>
      </c>
      <c r="G135" s="18">
        <f t="shared" si="213"/>
        <v>0.60444835584760459</v>
      </c>
      <c r="H135" s="10">
        <v>2667600</v>
      </c>
      <c r="I135" s="14">
        <v>1369673.4000000001</v>
      </c>
      <c r="J135" s="10">
        <v>1874038.46</v>
      </c>
      <c r="K135" s="18">
        <f t="shared" si="214"/>
        <v>0.51344781826360775</v>
      </c>
      <c r="L135" s="18">
        <f t="shared" si="215"/>
        <v>0.73086728433524262</v>
      </c>
      <c r="M135" s="26">
        <v>2007600</v>
      </c>
      <c r="N135" s="26">
        <v>1295549.33</v>
      </c>
      <c r="O135" s="56">
        <v>1384925.24</v>
      </c>
      <c r="P135" s="18">
        <f t="shared" si="216"/>
        <v>0.6453224397290297</v>
      </c>
      <c r="Q135" s="18">
        <f t="shared" si="217"/>
        <v>0.93546517355694958</v>
      </c>
      <c r="R135" s="26">
        <v>0</v>
      </c>
      <c r="S135" s="26">
        <v>0</v>
      </c>
      <c r="T135" s="56"/>
      <c r="U135" s="18" t="str">
        <f t="shared" si="218"/>
        <v xml:space="preserve"> </v>
      </c>
      <c r="V135" s="18" t="str">
        <f t="shared" si="209"/>
        <v xml:space="preserve"> </v>
      </c>
      <c r="W135" s="26">
        <v>0</v>
      </c>
      <c r="X135" s="26">
        <v>0</v>
      </c>
      <c r="Y135" s="56"/>
      <c r="Z135" s="18" t="str">
        <f t="shared" si="219"/>
        <v xml:space="preserve"> </v>
      </c>
      <c r="AA135" s="18" t="str">
        <f t="shared" ref="AA135:AA143" si="231">IF(Y135=0," ",IF(X135/Y135*100&gt;200,"св.200",X135/Y135))</f>
        <v xml:space="preserve"> </v>
      </c>
      <c r="AB135" s="26">
        <v>60000</v>
      </c>
      <c r="AC135" s="26">
        <v>5484.31</v>
      </c>
      <c r="AD135" s="56">
        <v>14552.24</v>
      </c>
      <c r="AE135" s="18">
        <f t="shared" si="220"/>
        <v>9.1405166666666676E-2</v>
      </c>
      <c r="AF135" s="18">
        <f t="shared" si="197"/>
        <v>0.37687050241062547</v>
      </c>
      <c r="AG135" s="26">
        <v>600000</v>
      </c>
      <c r="AH135" s="26">
        <v>68639.759999999995</v>
      </c>
      <c r="AI135" s="56">
        <v>474560.98</v>
      </c>
      <c r="AJ135" s="18">
        <f t="shared" si="221"/>
        <v>0.11439959999999999</v>
      </c>
      <c r="AK135" s="18">
        <f t="shared" ref="AK135:AK143" si="232">IF(AI135=0," ",IF(AH135/AI135*100&gt;200,"св.200",AH135/AI135))</f>
        <v>0.14463844035386136</v>
      </c>
      <c r="AL135" s="26">
        <v>0</v>
      </c>
      <c r="AM135" s="26">
        <v>0</v>
      </c>
      <c r="AN135" s="56"/>
      <c r="AO135" s="18" t="str">
        <f t="shared" si="138"/>
        <v xml:space="preserve"> </v>
      </c>
      <c r="AP135" s="18" t="str">
        <f t="shared" ref="AP135:AP143" si="233">IF(AN135=0," ",IF(AM135/AN135*100&gt;200,"св.200",AM135/AN135))</f>
        <v xml:space="preserve"> </v>
      </c>
      <c r="AQ135" s="6">
        <v>288515</v>
      </c>
      <c r="AR135" s="6">
        <v>252750.9</v>
      </c>
      <c r="AS135" s="6">
        <v>810102.02</v>
      </c>
      <c r="AT135" s="18">
        <f t="shared" si="222"/>
        <v>0.87604076044573076</v>
      </c>
      <c r="AU135" s="18">
        <f>IF(AS135=0," ",IF(AR135/AS135*100&gt;200,"св.200",AR135/AS135))</f>
        <v>0.3119988517001846</v>
      </c>
      <c r="AV135" s="26">
        <v>0</v>
      </c>
      <c r="AW135" s="26">
        <v>0</v>
      </c>
      <c r="AX135" s="56"/>
      <c r="AY135" s="18" t="str">
        <f t="shared" si="223"/>
        <v xml:space="preserve"> </v>
      </c>
      <c r="AZ135" s="18" t="str">
        <f t="shared" ref="AZ135:AZ143" si="234">IF(AX135=0," ",IF(AW135/AX135*100&gt;200,"св.200",AW135/AX135))</f>
        <v xml:space="preserve"> </v>
      </c>
      <c r="BA135" s="26">
        <v>50000</v>
      </c>
      <c r="BB135" s="26">
        <v>24691.9</v>
      </c>
      <c r="BC135" s="56">
        <v>27507.07</v>
      </c>
      <c r="BD135" s="18">
        <f t="shared" ref="BD135:BD143" si="235">IF(BB135&lt;=0," ",IF(BA135&lt;=0," ",IF(BB135/BA135*100&gt;200,"СВ.200",BB135/BA135)))</f>
        <v>0.49383800000000005</v>
      </c>
      <c r="BE135" s="18">
        <f t="shared" ref="BE135:BE143" si="236">IF(BC135=0," ",IF(BB135/BC135*100&gt;200,"св.200",BB135/BC135))</f>
        <v>0.89765649340333242</v>
      </c>
      <c r="BF135" s="26">
        <v>17000</v>
      </c>
      <c r="BG135" s="26">
        <v>30294</v>
      </c>
      <c r="BH135" s="56">
        <v>9531.9500000000007</v>
      </c>
      <c r="BI135" s="18">
        <f t="shared" si="204"/>
        <v>1.782</v>
      </c>
      <c r="BJ135" s="18" t="str">
        <f t="shared" si="205"/>
        <v>св.200</v>
      </c>
      <c r="BK135" s="26">
        <v>0</v>
      </c>
      <c r="BL135" s="26">
        <v>0</v>
      </c>
      <c r="BM135" s="56"/>
      <c r="BN135" s="18" t="str">
        <f t="shared" si="210"/>
        <v xml:space="preserve"> </v>
      </c>
      <c r="BO135" s="18" t="str">
        <f t="shared" si="211"/>
        <v xml:space="preserve"> </v>
      </c>
      <c r="BP135" s="26">
        <v>0</v>
      </c>
      <c r="BQ135" s="26">
        <v>0</v>
      </c>
      <c r="BR135" s="56"/>
      <c r="BS135" s="18" t="str">
        <f t="shared" si="224"/>
        <v xml:space="preserve"> </v>
      </c>
      <c r="BT135" s="18" t="str">
        <f t="shared" si="225"/>
        <v xml:space="preserve"> </v>
      </c>
      <c r="BU135" s="26">
        <v>125000</v>
      </c>
      <c r="BV135" s="26">
        <v>101250</v>
      </c>
      <c r="BW135" s="56">
        <v>120755</v>
      </c>
      <c r="BX135" s="18">
        <f t="shared" si="198"/>
        <v>0.81</v>
      </c>
      <c r="BY135" s="18">
        <f t="shared" ref="BY135:BY143" si="237">IF(BW135=0," ",IF(BV135/BW135*100&gt;200,"св.200",BV135/BW135))</f>
        <v>0.8384745973251625</v>
      </c>
      <c r="BZ135" s="26">
        <v>0</v>
      </c>
      <c r="CA135" s="26">
        <v>0</v>
      </c>
      <c r="CB135" s="56">
        <v>581400</v>
      </c>
      <c r="CC135" s="18" t="str">
        <f t="shared" si="226"/>
        <v xml:space="preserve"> </v>
      </c>
      <c r="CD135" s="18">
        <f t="shared" ref="CD135:CD143" si="238">IF(CB135=0," ",IF(CA135/CB135*100&gt;200,"св.200",CA135/CB135))</f>
        <v>0</v>
      </c>
      <c r="CE135" s="17">
        <v>0</v>
      </c>
      <c r="CF135" s="17">
        <v>0</v>
      </c>
      <c r="CG135" s="17">
        <v>0</v>
      </c>
      <c r="CH135" s="24" t="str">
        <f t="shared" ref="CH135:CH143" si="239">IF(CF135&lt;=0," ",IF(CE135&lt;=0," ",IF(CF135/CE135*100&gt;200,"СВ.200",CF135/CE135)))</f>
        <v xml:space="preserve"> </v>
      </c>
      <c r="CI135" s="18" t="str">
        <f t="shared" ref="CI135:CI143" si="240">IF(CG135=0," ",IF(CF135/CG135*100&gt;200,"св.200",CF135/CG135))</f>
        <v xml:space="preserve"> </v>
      </c>
      <c r="CJ135" s="26">
        <v>0</v>
      </c>
      <c r="CK135" s="26">
        <v>0</v>
      </c>
      <c r="CL135" s="56"/>
      <c r="CM135" s="18" t="str">
        <f t="shared" ref="CM135:CM143" si="241">IF(CK135&lt;=0," ",IF(CJ135&lt;=0," ",IF(CK135/CJ135*100&gt;200,"СВ.200",CK135/CJ135)))</f>
        <v xml:space="preserve"> </v>
      </c>
      <c r="CN135" s="18" t="str">
        <f t="shared" ref="CN135:CN143" si="242">IF(CL135=0," ",IF(CK135/CL135*100&gt;200,"св.200",CK135/CL135))</f>
        <v xml:space="preserve"> </v>
      </c>
      <c r="CO135" s="26">
        <v>0</v>
      </c>
      <c r="CP135" s="26">
        <v>0</v>
      </c>
      <c r="CQ135" s="56"/>
      <c r="CR135" s="18" t="str">
        <f t="shared" si="199"/>
        <v xml:space="preserve"> </v>
      </c>
      <c r="CS135" s="18" t="str">
        <f t="shared" si="200"/>
        <v xml:space="preserve"> </v>
      </c>
      <c r="CT135" s="26">
        <v>0</v>
      </c>
      <c r="CU135" s="26">
        <v>0</v>
      </c>
      <c r="CV135" s="56"/>
      <c r="CW135" s="18" t="str">
        <f t="shared" ref="CW135:CW146" si="243">IF(CU135&lt;=0," ",IF(CT135&lt;=0," ",IF(CU135/CT135*100&gt;200,"СВ.200",CU135/CT135)))</f>
        <v xml:space="preserve"> </v>
      </c>
      <c r="CX135" s="18" t="str">
        <f t="shared" ref="CX135:CX146" si="244">IF(CV135=0," ",IF(CU135/CV135*100&gt;200,"св.200",CU135/CV135))</f>
        <v xml:space="preserve"> </v>
      </c>
      <c r="CY135" s="26">
        <v>0</v>
      </c>
      <c r="CZ135" s="26">
        <v>0</v>
      </c>
      <c r="DA135" s="56"/>
      <c r="DB135" s="18" t="str">
        <f t="shared" si="227"/>
        <v xml:space="preserve"> </v>
      </c>
      <c r="DC135" s="18" t="str">
        <f t="shared" ref="DC135:DC143" si="245">IF(DA135=0," ",IF(CZ135/DA135*100&gt;200,"св.200",CZ135/DA135))</f>
        <v xml:space="preserve"> </v>
      </c>
      <c r="DD135" s="26">
        <v>0</v>
      </c>
      <c r="DE135" s="26">
        <v>0</v>
      </c>
      <c r="DF135" s="56"/>
      <c r="DG135" s="18" t="str">
        <f t="shared" si="228"/>
        <v xml:space="preserve"> </v>
      </c>
      <c r="DH135" s="18" t="str">
        <f t="shared" si="201"/>
        <v xml:space="preserve"> </v>
      </c>
      <c r="DI135" s="26">
        <v>0</v>
      </c>
      <c r="DJ135" s="56"/>
      <c r="DK135" s="18" t="str">
        <f t="shared" si="206"/>
        <v xml:space="preserve"> </v>
      </c>
      <c r="DL135" s="26">
        <v>0</v>
      </c>
      <c r="DM135" s="26">
        <v>0</v>
      </c>
      <c r="DN135" s="56"/>
      <c r="DO135" s="18" t="str">
        <f t="shared" si="229"/>
        <v xml:space="preserve"> </v>
      </c>
      <c r="DP135" s="18" t="str">
        <f t="shared" si="207"/>
        <v xml:space="preserve"> </v>
      </c>
      <c r="DQ135" s="26">
        <v>96515</v>
      </c>
      <c r="DR135" s="26">
        <v>96515</v>
      </c>
      <c r="DS135" s="56">
        <v>70908</v>
      </c>
      <c r="DT135" s="18">
        <f t="shared" si="230"/>
        <v>1</v>
      </c>
      <c r="DU135" s="18">
        <f t="shared" si="208"/>
        <v>1.3611299148192024</v>
      </c>
    </row>
    <row r="136" spans="1:125" s="39" customFormat="1" ht="15.75" customHeight="1" outlineLevel="1" x14ac:dyDescent="0.25">
      <c r="A136" s="11">
        <v>111</v>
      </c>
      <c r="B136" s="5" t="s">
        <v>47</v>
      </c>
      <c r="C136" s="17">
        <v>1120464.58</v>
      </c>
      <c r="D136" s="17">
        <v>399490.26</v>
      </c>
      <c r="E136" s="17">
        <v>526495.14</v>
      </c>
      <c r="F136" s="18">
        <f t="shared" si="212"/>
        <v>0.35653983814463819</v>
      </c>
      <c r="G136" s="18">
        <f t="shared" si="213"/>
        <v>0.75877292998374113</v>
      </c>
      <c r="H136" s="10">
        <v>945215</v>
      </c>
      <c r="I136" s="14">
        <v>366047.07999999996</v>
      </c>
      <c r="J136" s="10">
        <v>512909.2</v>
      </c>
      <c r="K136" s="18">
        <f t="shared" si="214"/>
        <v>0.38726329988415331</v>
      </c>
      <c r="L136" s="18">
        <f t="shared" si="215"/>
        <v>0.71366838418963818</v>
      </c>
      <c r="M136" s="23">
        <v>399115</v>
      </c>
      <c r="N136" s="23">
        <v>259984.59</v>
      </c>
      <c r="O136" s="56">
        <v>419956.96</v>
      </c>
      <c r="P136" s="18">
        <f t="shared" si="216"/>
        <v>0.65140270348145268</v>
      </c>
      <c r="Q136" s="18">
        <f t="shared" si="217"/>
        <v>0.61907436895438039</v>
      </c>
      <c r="R136" s="23">
        <v>0</v>
      </c>
      <c r="S136" s="23">
        <v>0</v>
      </c>
      <c r="T136" s="56"/>
      <c r="U136" s="18" t="str">
        <f t="shared" si="218"/>
        <v xml:space="preserve"> </v>
      </c>
      <c r="V136" s="18" t="str">
        <f t="shared" si="209"/>
        <v xml:space="preserve"> </v>
      </c>
      <c r="W136" s="23">
        <v>100</v>
      </c>
      <c r="X136" s="23">
        <v>-276.48</v>
      </c>
      <c r="Y136" s="56">
        <v>-48.42</v>
      </c>
      <c r="Z136" s="18" t="str">
        <f t="shared" si="219"/>
        <v xml:space="preserve"> </v>
      </c>
      <c r="AA136" s="18" t="str">
        <f t="shared" si="231"/>
        <v>св.200</v>
      </c>
      <c r="AB136" s="23">
        <v>145000</v>
      </c>
      <c r="AC136" s="23">
        <v>6277.61</v>
      </c>
      <c r="AD136" s="56">
        <v>7961.17</v>
      </c>
      <c r="AE136" s="18">
        <f t="shared" si="220"/>
        <v>4.3293862068965516E-2</v>
      </c>
      <c r="AF136" s="18">
        <f t="shared" si="197"/>
        <v>0.78852857054930359</v>
      </c>
      <c r="AG136" s="23">
        <v>401000</v>
      </c>
      <c r="AH136" s="23">
        <v>100061.36</v>
      </c>
      <c r="AI136" s="56">
        <v>85039.49</v>
      </c>
      <c r="AJ136" s="18">
        <f t="shared" si="221"/>
        <v>0.24952957605985038</v>
      </c>
      <c r="AK136" s="18">
        <f t="shared" si="232"/>
        <v>1.1766458147855778</v>
      </c>
      <c r="AL136" s="23">
        <v>0</v>
      </c>
      <c r="AM136" s="23">
        <v>0</v>
      </c>
      <c r="AN136" s="56"/>
      <c r="AO136" s="18" t="str">
        <f t="shared" si="138"/>
        <v xml:space="preserve"> </v>
      </c>
      <c r="AP136" s="18" t="str">
        <f>IF(AM136=0," ",IF(AM136/AN136*100&gt;200,"св.200",AM136/AN136))</f>
        <v xml:space="preserve"> </v>
      </c>
      <c r="AQ136" s="6">
        <v>175249.58</v>
      </c>
      <c r="AR136" s="6">
        <v>33443.179999999993</v>
      </c>
      <c r="AS136" s="6">
        <v>13585.94</v>
      </c>
      <c r="AT136" s="18">
        <f t="shared" si="222"/>
        <v>0.19083172695763376</v>
      </c>
      <c r="AU136" s="18" t="str">
        <f>IF(AS136=0," ",IF(AR136/AS136*100&gt;200,"св.200",AR136/AS136))</f>
        <v>св.200</v>
      </c>
      <c r="AV136" s="23">
        <v>0</v>
      </c>
      <c r="AW136" s="23">
        <v>0</v>
      </c>
      <c r="AX136" s="56"/>
      <c r="AY136" s="18" t="str">
        <f t="shared" si="223"/>
        <v xml:space="preserve"> </v>
      </c>
      <c r="AZ136" s="18" t="str">
        <f t="shared" si="234"/>
        <v xml:space="preserve"> </v>
      </c>
      <c r="BA136" s="23">
        <v>141811.49</v>
      </c>
      <c r="BB136" s="23">
        <v>5.09</v>
      </c>
      <c r="BC136" s="56">
        <v>23.85</v>
      </c>
      <c r="BD136" s="18">
        <f t="shared" si="235"/>
        <v>3.5892719271195868E-5</v>
      </c>
      <c r="BE136" s="18">
        <f t="shared" si="236"/>
        <v>0.21341719077568133</v>
      </c>
      <c r="BF136" s="23">
        <v>0</v>
      </c>
      <c r="BG136" s="23">
        <v>0</v>
      </c>
      <c r="BH136" s="56"/>
      <c r="BI136" s="18" t="str">
        <f t="shared" si="204"/>
        <v xml:space="preserve"> </v>
      </c>
      <c r="BJ136" s="18" t="str">
        <f t="shared" si="205"/>
        <v xml:space="preserve"> </v>
      </c>
      <c r="BK136" s="23">
        <v>0</v>
      </c>
      <c r="BL136" s="23">
        <v>0</v>
      </c>
      <c r="BM136" s="56"/>
      <c r="BN136" s="18" t="str">
        <f t="shared" si="210"/>
        <v xml:space="preserve"> </v>
      </c>
      <c r="BO136" s="18" t="str">
        <f t="shared" si="211"/>
        <v xml:space="preserve"> </v>
      </c>
      <c r="BP136" s="23">
        <v>0</v>
      </c>
      <c r="BQ136" s="23">
        <v>0</v>
      </c>
      <c r="BR136" s="56"/>
      <c r="BS136" s="18" t="str">
        <f t="shared" si="224"/>
        <v xml:space="preserve"> </v>
      </c>
      <c r="BT136" s="18" t="str">
        <f t="shared" si="225"/>
        <v xml:space="preserve"> </v>
      </c>
      <c r="BU136" s="23">
        <v>0</v>
      </c>
      <c r="BV136" s="23">
        <v>0</v>
      </c>
      <c r="BW136" s="56"/>
      <c r="BX136" s="18" t="str">
        <f t="shared" si="198"/>
        <v xml:space="preserve"> </v>
      </c>
      <c r="BY136" s="18" t="str">
        <f t="shared" si="237"/>
        <v xml:space="preserve"> </v>
      </c>
      <c r="BZ136" s="23">
        <v>0</v>
      </c>
      <c r="CA136" s="23">
        <v>0</v>
      </c>
      <c r="CB136" s="56"/>
      <c r="CC136" s="18" t="str">
        <f t="shared" si="226"/>
        <v xml:space="preserve"> </v>
      </c>
      <c r="CD136" s="18" t="str">
        <f t="shared" si="238"/>
        <v xml:space="preserve"> </v>
      </c>
      <c r="CE136" s="17">
        <v>0</v>
      </c>
      <c r="CF136" s="17">
        <v>0</v>
      </c>
      <c r="CG136" s="17">
        <v>0</v>
      </c>
      <c r="CH136" s="24" t="str">
        <f t="shared" si="239"/>
        <v xml:space="preserve"> </v>
      </c>
      <c r="CI136" s="18" t="str">
        <f t="shared" si="240"/>
        <v xml:space="preserve"> </v>
      </c>
      <c r="CJ136" s="23">
        <v>0</v>
      </c>
      <c r="CK136" s="23">
        <v>0</v>
      </c>
      <c r="CL136" s="56"/>
      <c r="CM136" s="18" t="str">
        <f t="shared" si="241"/>
        <v xml:space="preserve"> </v>
      </c>
      <c r="CN136" s="18" t="str">
        <f t="shared" si="242"/>
        <v xml:space="preserve"> </v>
      </c>
      <c r="CO136" s="23">
        <v>0</v>
      </c>
      <c r="CP136" s="23">
        <v>0</v>
      </c>
      <c r="CQ136" s="56"/>
      <c r="CR136" s="18" t="str">
        <f t="shared" si="199"/>
        <v xml:space="preserve"> </v>
      </c>
      <c r="CS136" s="18" t="str">
        <f t="shared" si="200"/>
        <v xml:space="preserve"> </v>
      </c>
      <c r="CT136" s="23">
        <v>0</v>
      </c>
      <c r="CU136" s="23">
        <v>0</v>
      </c>
      <c r="CV136" s="56"/>
      <c r="CW136" s="18" t="str">
        <f t="shared" si="243"/>
        <v xml:space="preserve"> </v>
      </c>
      <c r="CX136" s="18" t="str">
        <f t="shared" si="244"/>
        <v xml:space="preserve"> </v>
      </c>
      <c r="CY136" s="23">
        <v>0</v>
      </c>
      <c r="CZ136" s="23">
        <v>0</v>
      </c>
      <c r="DA136" s="56"/>
      <c r="DB136" s="18" t="str">
        <f t="shared" si="227"/>
        <v xml:space="preserve"> </v>
      </c>
      <c r="DC136" s="18" t="str">
        <f t="shared" si="245"/>
        <v xml:space="preserve"> </v>
      </c>
      <c r="DD136" s="23">
        <v>0</v>
      </c>
      <c r="DE136" s="23">
        <v>0</v>
      </c>
      <c r="DF136" s="56"/>
      <c r="DG136" s="18" t="str">
        <f t="shared" si="228"/>
        <v xml:space="preserve"> </v>
      </c>
      <c r="DH136" s="18" t="str">
        <f t="shared" si="201"/>
        <v xml:space="preserve"> </v>
      </c>
      <c r="DI136" s="23">
        <v>0</v>
      </c>
      <c r="DJ136" s="56"/>
      <c r="DK136" s="18" t="str">
        <f t="shared" si="206"/>
        <v xml:space="preserve"> </v>
      </c>
      <c r="DL136" s="23">
        <v>0</v>
      </c>
      <c r="DM136" s="23">
        <v>0</v>
      </c>
      <c r="DN136" s="56"/>
      <c r="DO136" s="18" t="str">
        <f t="shared" si="229"/>
        <v xml:space="preserve"> </v>
      </c>
      <c r="DP136" s="18" t="str">
        <f t="shared" si="207"/>
        <v xml:space="preserve"> </v>
      </c>
      <c r="DQ136" s="23">
        <v>33438.089999999997</v>
      </c>
      <c r="DR136" s="23">
        <v>33438.089999999997</v>
      </c>
      <c r="DS136" s="56">
        <v>13562.09</v>
      </c>
      <c r="DT136" s="18">
        <f t="shared" si="230"/>
        <v>1</v>
      </c>
      <c r="DU136" s="18" t="str">
        <f t="shared" si="208"/>
        <v>св.200</v>
      </c>
    </row>
    <row r="137" spans="1:125" s="39" customFormat="1" ht="15.75" customHeight="1" outlineLevel="1" x14ac:dyDescent="0.25">
      <c r="A137" s="11">
        <f t="shared" ref="A137" si="246">A136+1</f>
        <v>112</v>
      </c>
      <c r="B137" s="5" t="s">
        <v>68</v>
      </c>
      <c r="C137" s="17">
        <v>1209657.1499999999</v>
      </c>
      <c r="D137" s="17">
        <v>158059.29999999999</v>
      </c>
      <c r="E137" s="17">
        <v>91801.05</v>
      </c>
      <c r="F137" s="18">
        <f t="shared" si="212"/>
        <v>0.13066454408176731</v>
      </c>
      <c r="G137" s="18">
        <f t="shared" si="213"/>
        <v>1.7217591737785132</v>
      </c>
      <c r="H137" s="10">
        <v>1188602.95</v>
      </c>
      <c r="I137" s="14">
        <v>137005.1</v>
      </c>
      <c r="J137" s="10">
        <v>91800.97</v>
      </c>
      <c r="K137" s="18">
        <f t="shared" si="214"/>
        <v>0.11526565704720824</v>
      </c>
      <c r="L137" s="18">
        <f t="shared" si="215"/>
        <v>1.4924145137028508</v>
      </c>
      <c r="M137" s="23">
        <v>28602.95</v>
      </c>
      <c r="N137" s="23">
        <v>28856.080000000002</v>
      </c>
      <c r="O137" s="56">
        <v>18712.29</v>
      </c>
      <c r="P137" s="18">
        <f t="shared" si="216"/>
        <v>1.0088497864730737</v>
      </c>
      <c r="Q137" s="18">
        <f t="shared" si="217"/>
        <v>1.5420923895471907</v>
      </c>
      <c r="R137" s="23">
        <v>0</v>
      </c>
      <c r="S137" s="23">
        <v>0</v>
      </c>
      <c r="T137" s="56"/>
      <c r="U137" s="18" t="str">
        <f t="shared" si="218"/>
        <v xml:space="preserve"> </v>
      </c>
      <c r="V137" s="18" t="str">
        <f t="shared" si="209"/>
        <v xml:space="preserve"> </v>
      </c>
      <c r="W137" s="23">
        <v>0</v>
      </c>
      <c r="X137" s="23">
        <v>-416.4</v>
      </c>
      <c r="Y137" s="56">
        <v>3033.8</v>
      </c>
      <c r="Z137" s="18" t="str">
        <f t="shared" si="219"/>
        <v xml:space="preserve"> </v>
      </c>
      <c r="AA137" s="18">
        <f t="shared" si="231"/>
        <v>-0.13725360933482758</v>
      </c>
      <c r="AB137" s="23">
        <v>220000</v>
      </c>
      <c r="AC137" s="23">
        <v>51040.81</v>
      </c>
      <c r="AD137" s="56">
        <v>9746</v>
      </c>
      <c r="AE137" s="18">
        <f t="shared" si="220"/>
        <v>0.23200368181818182</v>
      </c>
      <c r="AF137" s="18" t="str">
        <f t="shared" si="197"/>
        <v>св.200</v>
      </c>
      <c r="AG137" s="23">
        <v>940000</v>
      </c>
      <c r="AH137" s="23">
        <v>57524.61</v>
      </c>
      <c r="AI137" s="56">
        <v>60308.88</v>
      </c>
      <c r="AJ137" s="18">
        <f t="shared" si="221"/>
        <v>6.1196393617021276E-2</v>
      </c>
      <c r="AK137" s="18">
        <f t="shared" si="232"/>
        <v>0.95383316685702013</v>
      </c>
      <c r="AL137" s="23">
        <v>0</v>
      </c>
      <c r="AM137" s="23">
        <v>0</v>
      </c>
      <c r="AN137" s="56"/>
      <c r="AO137" s="18" t="str">
        <f t="shared" si="138"/>
        <v xml:space="preserve"> </v>
      </c>
      <c r="AP137" s="18" t="str">
        <f t="shared" si="233"/>
        <v xml:space="preserve"> </v>
      </c>
      <c r="AQ137" s="6">
        <v>21054.2</v>
      </c>
      <c r="AR137" s="6">
        <v>21054.2</v>
      </c>
      <c r="AS137" s="6">
        <v>0.08</v>
      </c>
      <c r="AT137" s="18">
        <f t="shared" si="222"/>
        <v>1</v>
      </c>
      <c r="AU137" s="18" t="str">
        <f>IF(AR137=0," ",IF(AR137/AS137*100&gt;200,"св.200",AR137/AS137))</f>
        <v>св.200</v>
      </c>
      <c r="AV137" s="23">
        <v>0</v>
      </c>
      <c r="AW137" s="23">
        <v>0</v>
      </c>
      <c r="AX137" s="56"/>
      <c r="AY137" s="18" t="str">
        <f t="shared" si="223"/>
        <v xml:space="preserve"> </v>
      </c>
      <c r="AZ137" s="18" t="str">
        <f t="shared" si="234"/>
        <v xml:space="preserve"> </v>
      </c>
      <c r="BA137" s="23">
        <v>0</v>
      </c>
      <c r="BB137" s="23">
        <v>0</v>
      </c>
      <c r="BC137" s="56">
        <v>0.08</v>
      </c>
      <c r="BD137" s="18" t="str">
        <f t="shared" si="235"/>
        <v xml:space="preserve"> </v>
      </c>
      <c r="BE137" s="18">
        <f t="shared" si="236"/>
        <v>0</v>
      </c>
      <c r="BF137" s="23">
        <v>0</v>
      </c>
      <c r="BG137" s="23">
        <v>0</v>
      </c>
      <c r="BH137" s="56"/>
      <c r="BI137" s="18" t="str">
        <f t="shared" si="204"/>
        <v xml:space="preserve"> </v>
      </c>
      <c r="BJ137" s="18" t="str">
        <f t="shared" si="205"/>
        <v xml:space="preserve"> </v>
      </c>
      <c r="BK137" s="23">
        <v>0</v>
      </c>
      <c r="BL137" s="23">
        <v>0</v>
      </c>
      <c r="BM137" s="56"/>
      <c r="BN137" s="18" t="str">
        <f t="shared" si="210"/>
        <v xml:space="preserve"> </v>
      </c>
      <c r="BO137" s="18" t="str">
        <f t="shared" si="211"/>
        <v xml:space="preserve"> </v>
      </c>
      <c r="BP137" s="23">
        <v>0</v>
      </c>
      <c r="BQ137" s="23">
        <v>0</v>
      </c>
      <c r="BR137" s="56"/>
      <c r="BS137" s="18" t="str">
        <f t="shared" si="224"/>
        <v xml:space="preserve"> </v>
      </c>
      <c r="BT137" s="18" t="str">
        <f t="shared" si="225"/>
        <v xml:space="preserve"> </v>
      </c>
      <c r="BU137" s="23">
        <v>0</v>
      </c>
      <c r="BV137" s="23">
        <v>0</v>
      </c>
      <c r="BW137" s="56"/>
      <c r="BX137" s="18" t="str">
        <f t="shared" si="198"/>
        <v xml:space="preserve"> </v>
      </c>
      <c r="BY137" s="18" t="str">
        <f t="shared" si="237"/>
        <v xml:space="preserve"> </v>
      </c>
      <c r="BZ137" s="23">
        <v>0</v>
      </c>
      <c r="CA137" s="23">
        <v>0</v>
      </c>
      <c r="CB137" s="56"/>
      <c r="CC137" s="18" t="str">
        <f t="shared" si="226"/>
        <v xml:space="preserve"> </v>
      </c>
      <c r="CD137" s="18" t="str">
        <f t="shared" si="238"/>
        <v xml:space="preserve"> </v>
      </c>
      <c r="CE137" s="17">
        <v>0</v>
      </c>
      <c r="CF137" s="17">
        <v>0</v>
      </c>
      <c r="CG137" s="17">
        <v>0</v>
      </c>
      <c r="CH137" s="24" t="str">
        <f t="shared" si="239"/>
        <v xml:space="preserve"> </v>
      </c>
      <c r="CI137" s="18" t="str">
        <f t="shared" si="240"/>
        <v xml:space="preserve"> </v>
      </c>
      <c r="CJ137" s="23">
        <v>0</v>
      </c>
      <c r="CK137" s="23">
        <v>0</v>
      </c>
      <c r="CL137" s="56"/>
      <c r="CM137" s="18" t="str">
        <f t="shared" si="241"/>
        <v xml:space="preserve"> </v>
      </c>
      <c r="CN137" s="18" t="str">
        <f t="shared" si="242"/>
        <v xml:space="preserve"> </v>
      </c>
      <c r="CO137" s="23">
        <v>0</v>
      </c>
      <c r="CP137" s="23">
        <v>0</v>
      </c>
      <c r="CQ137" s="56"/>
      <c r="CR137" s="18" t="str">
        <f t="shared" si="199"/>
        <v xml:space="preserve"> </v>
      </c>
      <c r="CS137" s="18" t="str">
        <f t="shared" si="200"/>
        <v xml:space="preserve"> </v>
      </c>
      <c r="CT137" s="23">
        <v>0</v>
      </c>
      <c r="CU137" s="23">
        <v>0</v>
      </c>
      <c r="CV137" s="56"/>
      <c r="CW137" s="18" t="str">
        <f t="shared" si="243"/>
        <v xml:space="preserve"> </v>
      </c>
      <c r="CX137" s="18" t="str">
        <f t="shared" si="244"/>
        <v xml:space="preserve"> </v>
      </c>
      <c r="CY137" s="23">
        <v>0</v>
      </c>
      <c r="CZ137" s="23">
        <v>0</v>
      </c>
      <c r="DA137" s="56"/>
      <c r="DB137" s="18" t="str">
        <f t="shared" si="227"/>
        <v xml:space="preserve"> </v>
      </c>
      <c r="DC137" s="18" t="str">
        <f t="shared" si="245"/>
        <v xml:space="preserve"> </v>
      </c>
      <c r="DD137" s="23">
        <v>0</v>
      </c>
      <c r="DE137" s="23">
        <v>0</v>
      </c>
      <c r="DF137" s="56"/>
      <c r="DG137" s="18" t="str">
        <f t="shared" si="228"/>
        <v xml:space="preserve"> </v>
      </c>
      <c r="DH137" s="18" t="str">
        <f t="shared" si="201"/>
        <v xml:space="preserve"> </v>
      </c>
      <c r="DI137" s="23">
        <v>0</v>
      </c>
      <c r="DJ137" s="56"/>
      <c r="DK137" s="18"/>
      <c r="DL137" s="23">
        <v>0</v>
      </c>
      <c r="DM137" s="23">
        <v>0</v>
      </c>
      <c r="DN137" s="56"/>
      <c r="DO137" s="18" t="str">
        <f t="shared" si="229"/>
        <v xml:space="preserve"> </v>
      </c>
      <c r="DP137" s="18" t="str">
        <f>IF(DM137=0," ",IF(DM137/DN137*100&gt;200,"св.200",DM137/DN137))</f>
        <v xml:space="preserve"> </v>
      </c>
      <c r="DQ137" s="23">
        <v>21054.2</v>
      </c>
      <c r="DR137" s="23">
        <v>21054.2</v>
      </c>
      <c r="DS137" s="56"/>
      <c r="DT137" s="18">
        <f t="shared" si="230"/>
        <v>1</v>
      </c>
      <c r="DU137" s="18" t="str">
        <f t="shared" si="208"/>
        <v xml:space="preserve"> </v>
      </c>
    </row>
    <row r="138" spans="1:125" s="38" customFormat="1" ht="32.1" customHeight="1" x14ac:dyDescent="0.25">
      <c r="A138" s="12"/>
      <c r="B138" s="4" t="s">
        <v>141</v>
      </c>
      <c r="C138" s="20">
        <v>61468458.799999997</v>
      </c>
      <c r="D138" s="20">
        <v>23528697.850000001</v>
      </c>
      <c r="E138" s="20">
        <v>23892162.879999999</v>
      </c>
      <c r="F138" s="16">
        <f t="shared" si="212"/>
        <v>0.38277676566701235</v>
      </c>
      <c r="G138" s="16">
        <f t="shared" si="213"/>
        <v>0.98478726970741304</v>
      </c>
      <c r="H138" s="15">
        <v>40280227.659999996</v>
      </c>
      <c r="I138" s="15">
        <v>21921445.930000003</v>
      </c>
      <c r="J138" s="15">
        <v>22697342.310000002</v>
      </c>
      <c r="K138" s="16">
        <f t="shared" si="214"/>
        <v>0.5442234863972466</v>
      </c>
      <c r="L138" s="16">
        <f t="shared" si="215"/>
        <v>0.96581554045390794</v>
      </c>
      <c r="M138" s="15">
        <v>30143872.260000002</v>
      </c>
      <c r="N138" s="15">
        <v>17020679.710000001</v>
      </c>
      <c r="O138" s="15">
        <v>17141031.689999998</v>
      </c>
      <c r="P138" s="16">
        <f t="shared" si="216"/>
        <v>0.56464808380262155</v>
      </c>
      <c r="Q138" s="16">
        <f t="shared" si="217"/>
        <v>0.9929787201741066</v>
      </c>
      <c r="R138" s="15">
        <v>3200980</v>
      </c>
      <c r="S138" s="15">
        <v>2695525.71</v>
      </c>
      <c r="T138" s="15">
        <v>2660894.2999999998</v>
      </c>
      <c r="U138" s="16">
        <f t="shared" si="218"/>
        <v>0.84209389312023186</v>
      </c>
      <c r="V138" s="16">
        <f t="shared" si="203"/>
        <v>1.0130149514018651</v>
      </c>
      <c r="W138" s="15">
        <v>97375.4</v>
      </c>
      <c r="X138" s="15">
        <v>109716.9</v>
      </c>
      <c r="Y138" s="15">
        <v>66187.5</v>
      </c>
      <c r="Z138" s="16">
        <f t="shared" si="219"/>
        <v>1.126741456261027</v>
      </c>
      <c r="AA138" s="16">
        <f t="shared" si="231"/>
        <v>1.6576679886685552</v>
      </c>
      <c r="AB138" s="15">
        <v>2102000</v>
      </c>
      <c r="AC138" s="15">
        <v>595330.96000000008</v>
      </c>
      <c r="AD138" s="15">
        <v>612799.37000000011</v>
      </c>
      <c r="AE138" s="16">
        <f t="shared" si="220"/>
        <v>0.28322119885823027</v>
      </c>
      <c r="AF138" s="16">
        <f t="shared" si="197"/>
        <v>0.97149407970181167</v>
      </c>
      <c r="AG138" s="15">
        <v>4736000</v>
      </c>
      <c r="AH138" s="15">
        <v>1500192.65</v>
      </c>
      <c r="AI138" s="15">
        <v>2216429.4500000002</v>
      </c>
      <c r="AJ138" s="16">
        <f t="shared" si="221"/>
        <v>0.31676365076013513</v>
      </c>
      <c r="AK138" s="16">
        <f t="shared" si="232"/>
        <v>0.6768510723406963</v>
      </c>
      <c r="AL138" s="15">
        <v>0</v>
      </c>
      <c r="AM138" s="15">
        <v>0</v>
      </c>
      <c r="AN138" s="15">
        <v>0</v>
      </c>
      <c r="AO138" s="16" t="str">
        <f t="shared" si="138"/>
        <v xml:space="preserve"> </v>
      </c>
      <c r="AP138" s="16" t="str">
        <f t="shared" si="233"/>
        <v xml:space="preserve"> </v>
      </c>
      <c r="AQ138" s="15">
        <v>21188231.140000001</v>
      </c>
      <c r="AR138" s="15">
        <v>1607251.9199999997</v>
      </c>
      <c r="AS138" s="15">
        <v>1194820.5699999998</v>
      </c>
      <c r="AT138" s="16">
        <f t="shared" si="222"/>
        <v>7.5855880058140604E-2</v>
      </c>
      <c r="AU138" s="16">
        <f t="shared" ref="AU138:AU143" si="247">IF(AS138=0," ",IF(AR138/AS138*100&gt;200,"св.200",AR138/AS138))</f>
        <v>1.3451826662140576</v>
      </c>
      <c r="AV138" s="15">
        <v>250000</v>
      </c>
      <c r="AW138" s="15">
        <v>160388.38</v>
      </c>
      <c r="AX138" s="15">
        <v>132037.48000000001</v>
      </c>
      <c r="AY138" s="16">
        <f t="shared" si="223"/>
        <v>0.64155351999999999</v>
      </c>
      <c r="AZ138" s="16">
        <f t="shared" si="234"/>
        <v>1.2147185783915293</v>
      </c>
      <c r="BA138" s="15">
        <v>400630.37</v>
      </c>
      <c r="BB138" s="15">
        <v>107566.07</v>
      </c>
      <c r="BC138" s="15">
        <v>222980</v>
      </c>
      <c r="BD138" s="16">
        <f t="shared" si="235"/>
        <v>0.26849205166348222</v>
      </c>
      <c r="BE138" s="16">
        <f t="shared" si="236"/>
        <v>0.482402323078303</v>
      </c>
      <c r="BF138" s="15">
        <v>10080</v>
      </c>
      <c r="BG138" s="15">
        <v>2772.7200000000003</v>
      </c>
      <c r="BH138" s="15">
        <v>11507.279999999999</v>
      </c>
      <c r="BI138" s="16">
        <f t="shared" si="204"/>
        <v>0.27507142857142858</v>
      </c>
      <c r="BJ138" s="16">
        <f t="shared" si="205"/>
        <v>0.24095355288130649</v>
      </c>
      <c r="BK138" s="15">
        <v>0</v>
      </c>
      <c r="BL138" s="15">
        <v>0</v>
      </c>
      <c r="BM138" s="15">
        <v>0</v>
      </c>
      <c r="BN138" s="16" t="str">
        <f t="shared" si="189"/>
        <v xml:space="preserve"> </v>
      </c>
      <c r="BO138" s="16" t="str">
        <f t="shared" si="211"/>
        <v xml:space="preserve"> </v>
      </c>
      <c r="BP138" s="15">
        <v>1260300.6299999999</v>
      </c>
      <c r="BQ138" s="15">
        <v>651757.23</v>
      </c>
      <c r="BR138" s="15">
        <v>572566.94999999995</v>
      </c>
      <c r="BS138" s="16">
        <f t="shared" si="224"/>
        <v>0.51714425470056302</v>
      </c>
      <c r="BT138" s="16">
        <f t="shared" si="225"/>
        <v>1.1383074590665774</v>
      </c>
      <c r="BU138" s="15">
        <v>115000</v>
      </c>
      <c r="BV138" s="15">
        <v>153220.53</v>
      </c>
      <c r="BW138" s="15">
        <v>76351.05</v>
      </c>
      <c r="BX138" s="16">
        <f t="shared" si="198"/>
        <v>1.3323524347826088</v>
      </c>
      <c r="BY138" s="16" t="str">
        <f t="shared" si="237"/>
        <v>св.200</v>
      </c>
      <c r="BZ138" s="15">
        <v>18934860.940000001</v>
      </c>
      <c r="CA138" s="15">
        <v>306730.94</v>
      </c>
      <c r="CB138" s="15">
        <v>102130</v>
      </c>
      <c r="CC138" s="16">
        <f t="shared" si="226"/>
        <v>1.6199270803834064E-2</v>
      </c>
      <c r="CD138" s="16" t="str">
        <f t="shared" si="238"/>
        <v>св.200</v>
      </c>
      <c r="CE138" s="20">
        <v>100000</v>
      </c>
      <c r="CF138" s="20">
        <v>122456.85</v>
      </c>
      <c r="CG138" s="20">
        <v>18287.830000000002</v>
      </c>
      <c r="CH138" s="16">
        <f t="shared" si="239"/>
        <v>1.2245684999999999</v>
      </c>
      <c r="CI138" s="16" t="str">
        <f t="shared" si="240"/>
        <v>св.200</v>
      </c>
      <c r="CJ138" s="15">
        <v>100000</v>
      </c>
      <c r="CK138" s="15">
        <v>122456.85</v>
      </c>
      <c r="CL138" s="15">
        <v>18287.830000000002</v>
      </c>
      <c r="CM138" s="16">
        <f t="shared" si="241"/>
        <v>1.2245684999999999</v>
      </c>
      <c r="CN138" s="16" t="str">
        <f t="shared" si="242"/>
        <v>св.200</v>
      </c>
      <c r="CO138" s="15">
        <v>0</v>
      </c>
      <c r="CP138" s="15">
        <v>0</v>
      </c>
      <c r="CQ138" s="15">
        <v>0</v>
      </c>
      <c r="CR138" s="16" t="str">
        <f t="shared" si="199"/>
        <v xml:space="preserve"> </v>
      </c>
      <c r="CS138" s="16" t="str">
        <f t="shared" si="200"/>
        <v xml:space="preserve"> </v>
      </c>
      <c r="CT138" s="15">
        <v>0</v>
      </c>
      <c r="CU138" s="15">
        <v>0</v>
      </c>
      <c r="CV138" s="15">
        <v>0</v>
      </c>
      <c r="CW138" s="30" t="str">
        <f t="shared" si="243"/>
        <v xml:space="preserve"> </v>
      </c>
      <c r="CX138" s="30" t="str">
        <f t="shared" si="244"/>
        <v xml:space="preserve"> </v>
      </c>
      <c r="CY138" s="15">
        <v>0</v>
      </c>
      <c r="CZ138" s="15">
        <v>0</v>
      </c>
      <c r="DA138" s="15">
        <v>0</v>
      </c>
      <c r="DB138" s="16" t="str">
        <f t="shared" si="227"/>
        <v xml:space="preserve"> </v>
      </c>
      <c r="DC138" s="16" t="str">
        <f t="shared" si="245"/>
        <v xml:space="preserve"> </v>
      </c>
      <c r="DD138" s="15">
        <v>0</v>
      </c>
      <c r="DE138" s="15">
        <v>0</v>
      </c>
      <c r="DF138" s="15">
        <v>0</v>
      </c>
      <c r="DG138" s="16" t="str">
        <f t="shared" si="228"/>
        <v xml:space="preserve"> </v>
      </c>
      <c r="DH138" s="16" t="str">
        <f t="shared" si="201"/>
        <v xml:space="preserve"> </v>
      </c>
      <c r="DI138" s="15">
        <v>0</v>
      </c>
      <c r="DJ138" s="15">
        <v>0</v>
      </c>
      <c r="DK138" s="16" t="str">
        <f t="shared" si="206"/>
        <v xml:space="preserve"> </v>
      </c>
      <c r="DL138" s="15">
        <v>38909.199999999997</v>
      </c>
      <c r="DM138" s="15">
        <v>38909.199999999997</v>
      </c>
      <c r="DN138" s="15">
        <v>0</v>
      </c>
      <c r="DO138" s="16">
        <f t="shared" si="229"/>
        <v>1</v>
      </c>
      <c r="DP138" s="16" t="str">
        <f t="shared" si="207"/>
        <v xml:space="preserve"> </v>
      </c>
      <c r="DQ138" s="15">
        <v>78450</v>
      </c>
      <c r="DR138" s="15">
        <v>63450</v>
      </c>
      <c r="DS138" s="15">
        <v>58959.979999999996</v>
      </c>
      <c r="DT138" s="16">
        <f t="shared" si="230"/>
        <v>0.80879541108986619</v>
      </c>
      <c r="DU138" s="16">
        <f t="shared" si="208"/>
        <v>1.0761536893330019</v>
      </c>
    </row>
    <row r="139" spans="1:125" s="39" customFormat="1" ht="15.75" customHeight="1" outlineLevel="1" x14ac:dyDescent="0.25">
      <c r="A139" s="11">
        <v>113</v>
      </c>
      <c r="B139" s="5" t="s">
        <v>75</v>
      </c>
      <c r="C139" s="17">
        <v>56135262.890000001</v>
      </c>
      <c r="D139" s="17">
        <v>21631698.18</v>
      </c>
      <c r="E139" s="17">
        <v>20989026.41</v>
      </c>
      <c r="F139" s="18">
        <f t="shared" si="212"/>
        <v>0.38534954797287491</v>
      </c>
      <c r="G139" s="18">
        <f t="shared" si="213"/>
        <v>1.0306194178541701</v>
      </c>
      <c r="H139" s="10">
        <v>35609962.260000005</v>
      </c>
      <c r="I139" s="14">
        <v>20326883</v>
      </c>
      <c r="J139" s="10">
        <v>20259346.870000001</v>
      </c>
      <c r="K139" s="18">
        <f t="shared" si="214"/>
        <v>0.57082012195314236</v>
      </c>
      <c r="L139" s="18">
        <f t="shared" si="215"/>
        <v>1.0033335788381217</v>
      </c>
      <c r="M139" s="23">
        <v>28307982.260000002</v>
      </c>
      <c r="N139" s="23">
        <v>16223168.1</v>
      </c>
      <c r="O139" s="56">
        <v>15977197.92</v>
      </c>
      <c r="P139" s="18">
        <f t="shared" si="216"/>
        <v>0.57309517686549516</v>
      </c>
      <c r="Q139" s="18">
        <f t="shared" si="217"/>
        <v>1.0153950762349948</v>
      </c>
      <c r="R139" s="23">
        <v>3200980</v>
      </c>
      <c r="S139" s="23">
        <v>2695525.71</v>
      </c>
      <c r="T139" s="56">
        <v>2660894.2999999998</v>
      </c>
      <c r="U139" s="18">
        <f t="shared" si="218"/>
        <v>0.84209389312023186</v>
      </c>
      <c r="V139" s="18">
        <f t="shared" si="203"/>
        <v>1.0130149514018651</v>
      </c>
      <c r="W139" s="23">
        <v>0</v>
      </c>
      <c r="X139" s="23">
        <v>0</v>
      </c>
      <c r="Y139" s="56"/>
      <c r="Z139" s="18" t="str">
        <f t="shared" si="219"/>
        <v xml:space="preserve"> </v>
      </c>
      <c r="AA139" s="18" t="str">
        <f t="shared" si="231"/>
        <v xml:space="preserve"> </v>
      </c>
      <c r="AB139" s="23">
        <v>1800000</v>
      </c>
      <c r="AC139" s="23">
        <v>525354.80000000005</v>
      </c>
      <c r="AD139" s="56">
        <v>573502.26</v>
      </c>
      <c r="AE139" s="18">
        <f t="shared" si="220"/>
        <v>0.29186377777777778</v>
      </c>
      <c r="AF139" s="18">
        <f t="shared" si="197"/>
        <v>0.91604660808137017</v>
      </c>
      <c r="AG139" s="23">
        <v>2301000</v>
      </c>
      <c r="AH139" s="23">
        <v>882834.39</v>
      </c>
      <c r="AI139" s="56">
        <v>1047752.39</v>
      </c>
      <c r="AJ139" s="18">
        <f t="shared" si="221"/>
        <v>0.38367422425032593</v>
      </c>
      <c r="AK139" s="18">
        <f t="shared" si="232"/>
        <v>0.84259830702939265</v>
      </c>
      <c r="AL139" s="23">
        <v>0</v>
      </c>
      <c r="AM139" s="23">
        <v>0</v>
      </c>
      <c r="AN139" s="56"/>
      <c r="AO139" s="18" t="str">
        <f t="shared" si="138"/>
        <v xml:space="preserve"> </v>
      </c>
      <c r="AP139" s="18" t="str">
        <f t="shared" si="233"/>
        <v xml:space="preserve"> </v>
      </c>
      <c r="AQ139" s="6">
        <v>20525300.629999999</v>
      </c>
      <c r="AR139" s="6">
        <v>1304815.18</v>
      </c>
      <c r="AS139" s="6">
        <v>729679.53999999992</v>
      </c>
      <c r="AT139" s="18">
        <f t="shared" si="222"/>
        <v>6.3571063027104607E-2</v>
      </c>
      <c r="AU139" s="18">
        <f t="shared" si="247"/>
        <v>1.7882030514381697</v>
      </c>
      <c r="AV139" s="23">
        <v>250000</v>
      </c>
      <c r="AW139" s="23">
        <v>160388.38</v>
      </c>
      <c r="AX139" s="56">
        <v>132037.48000000001</v>
      </c>
      <c r="AY139" s="18">
        <f t="shared" si="223"/>
        <v>0.64155351999999999</v>
      </c>
      <c r="AZ139" s="18">
        <f t="shared" si="234"/>
        <v>1.2147185783915293</v>
      </c>
      <c r="BA139" s="23">
        <v>0</v>
      </c>
      <c r="BB139" s="23">
        <v>0</v>
      </c>
      <c r="BC139" s="56"/>
      <c r="BD139" s="18" t="str">
        <f t="shared" si="235"/>
        <v xml:space="preserve"> </v>
      </c>
      <c r="BE139" s="18" t="str">
        <f t="shared" si="236"/>
        <v xml:space="preserve"> </v>
      </c>
      <c r="BF139" s="23">
        <v>0</v>
      </c>
      <c r="BG139" s="23">
        <v>-4787.28</v>
      </c>
      <c r="BH139" s="56">
        <v>4787.28</v>
      </c>
      <c r="BI139" s="18" t="str">
        <f t="shared" si="204"/>
        <v xml:space="preserve"> </v>
      </c>
      <c r="BJ139" s="18">
        <f t="shared" si="205"/>
        <v>-1</v>
      </c>
      <c r="BK139" s="23">
        <v>0</v>
      </c>
      <c r="BL139" s="23">
        <v>0</v>
      </c>
      <c r="BM139" s="56"/>
      <c r="BN139" s="18" t="str">
        <f t="shared" si="189"/>
        <v xml:space="preserve"> </v>
      </c>
      <c r="BO139" s="18" t="str">
        <f t="shared" si="211"/>
        <v xml:space="preserve"> </v>
      </c>
      <c r="BP139" s="23">
        <v>1260300.6299999999</v>
      </c>
      <c r="BQ139" s="23">
        <v>651757.23</v>
      </c>
      <c r="BR139" s="56">
        <v>572566.94999999995</v>
      </c>
      <c r="BS139" s="18">
        <f t="shared" si="224"/>
        <v>0.51714425470056302</v>
      </c>
      <c r="BT139" s="18">
        <f t="shared" si="225"/>
        <v>1.1383074590665774</v>
      </c>
      <c r="BU139" s="23">
        <v>0</v>
      </c>
      <c r="BV139" s="23">
        <v>0</v>
      </c>
      <c r="BW139" s="56"/>
      <c r="BX139" s="18" t="str">
        <f t="shared" si="198"/>
        <v xml:space="preserve"> </v>
      </c>
      <c r="BY139" s="18" t="str">
        <f t="shared" si="237"/>
        <v xml:space="preserve"> </v>
      </c>
      <c r="BZ139" s="23">
        <v>18900000</v>
      </c>
      <c r="CA139" s="23">
        <v>375000</v>
      </c>
      <c r="CB139" s="56"/>
      <c r="CC139" s="18">
        <f t="shared" si="226"/>
        <v>1.984126984126984E-2</v>
      </c>
      <c r="CD139" s="18" t="str">
        <f t="shared" si="238"/>
        <v xml:space="preserve"> </v>
      </c>
      <c r="CE139" s="17">
        <v>100000</v>
      </c>
      <c r="CF139" s="17">
        <v>122456.85</v>
      </c>
      <c r="CG139" s="17">
        <v>18287.830000000002</v>
      </c>
      <c r="CH139" s="24">
        <f t="shared" si="239"/>
        <v>1.2245684999999999</v>
      </c>
      <c r="CI139" s="18" t="str">
        <f t="shared" si="240"/>
        <v>св.200</v>
      </c>
      <c r="CJ139" s="23">
        <v>100000</v>
      </c>
      <c r="CK139" s="23">
        <v>122456.85</v>
      </c>
      <c r="CL139" s="56">
        <v>18287.830000000002</v>
      </c>
      <c r="CM139" s="18">
        <f t="shared" si="241"/>
        <v>1.2245684999999999</v>
      </c>
      <c r="CN139" s="18" t="str">
        <f t="shared" si="242"/>
        <v>св.200</v>
      </c>
      <c r="CO139" s="23">
        <v>0</v>
      </c>
      <c r="CP139" s="23">
        <v>0</v>
      </c>
      <c r="CQ139" s="56"/>
      <c r="CR139" s="18" t="str">
        <f t="shared" si="199"/>
        <v xml:space="preserve"> </v>
      </c>
      <c r="CS139" s="18" t="str">
        <f t="shared" si="200"/>
        <v xml:space="preserve"> </v>
      </c>
      <c r="CT139" s="23">
        <v>0</v>
      </c>
      <c r="CU139" s="23">
        <v>0</v>
      </c>
      <c r="CV139" s="56"/>
      <c r="CW139" s="18" t="str">
        <f t="shared" si="243"/>
        <v xml:space="preserve"> </v>
      </c>
      <c r="CX139" s="18" t="str">
        <f t="shared" si="244"/>
        <v xml:space="preserve"> </v>
      </c>
      <c r="CY139" s="23">
        <v>0</v>
      </c>
      <c r="CZ139" s="23">
        <v>0</v>
      </c>
      <c r="DA139" s="56"/>
      <c r="DB139" s="18" t="str">
        <f t="shared" si="227"/>
        <v xml:space="preserve"> </v>
      </c>
      <c r="DC139" s="18" t="str">
        <f t="shared" si="245"/>
        <v xml:space="preserve"> </v>
      </c>
      <c r="DD139" s="23">
        <v>0</v>
      </c>
      <c r="DE139" s="23">
        <v>0</v>
      </c>
      <c r="DF139" s="56"/>
      <c r="DG139" s="18" t="str">
        <f t="shared" si="228"/>
        <v xml:space="preserve"> </v>
      </c>
      <c r="DH139" s="18" t="str">
        <f t="shared" si="201"/>
        <v xml:space="preserve"> </v>
      </c>
      <c r="DI139" s="23">
        <v>0</v>
      </c>
      <c r="DJ139" s="56"/>
      <c r="DK139" s="18" t="str">
        <f t="shared" si="206"/>
        <v xml:space="preserve"> </v>
      </c>
      <c r="DL139" s="23">
        <v>0</v>
      </c>
      <c r="DM139" s="23">
        <v>0</v>
      </c>
      <c r="DN139" s="56"/>
      <c r="DO139" s="18" t="str">
        <f t="shared" si="229"/>
        <v xml:space="preserve"> </v>
      </c>
      <c r="DP139" s="18" t="str">
        <f t="shared" si="207"/>
        <v xml:space="preserve"> </v>
      </c>
      <c r="DQ139" s="23">
        <v>15000</v>
      </c>
      <c r="DR139" s="23">
        <v>0</v>
      </c>
      <c r="DS139" s="56">
        <v>2000</v>
      </c>
      <c r="DT139" s="18" t="str">
        <f t="shared" si="230"/>
        <v xml:space="preserve"> </v>
      </c>
      <c r="DU139" s="18">
        <f t="shared" si="208"/>
        <v>0</v>
      </c>
    </row>
    <row r="140" spans="1:125" s="39" customFormat="1" ht="15.75" customHeight="1" outlineLevel="1" x14ac:dyDescent="0.25">
      <c r="A140" s="11">
        <v>114</v>
      </c>
      <c r="B140" s="5" t="s">
        <v>57</v>
      </c>
      <c r="C140" s="17">
        <v>2280504.19</v>
      </c>
      <c r="D140" s="17">
        <v>876764.12</v>
      </c>
      <c r="E140" s="17">
        <v>1388855.1199999999</v>
      </c>
      <c r="F140" s="18">
        <f t="shared" si="212"/>
        <v>0.38446064859016987</v>
      </c>
      <c r="G140" s="18">
        <f t="shared" si="213"/>
        <v>0.63128551522350296</v>
      </c>
      <c r="H140" s="10">
        <v>1800000</v>
      </c>
      <c r="I140" s="14">
        <v>652291.56000000006</v>
      </c>
      <c r="J140" s="10">
        <v>1049084.0699999998</v>
      </c>
      <c r="K140" s="18">
        <f t="shared" si="214"/>
        <v>0.36238420000000005</v>
      </c>
      <c r="L140" s="18">
        <f t="shared" si="215"/>
        <v>0.62177243812309546</v>
      </c>
      <c r="M140" s="23">
        <v>436000</v>
      </c>
      <c r="N140" s="23">
        <v>210932.73</v>
      </c>
      <c r="O140" s="56">
        <v>322902.5</v>
      </c>
      <c r="P140" s="18">
        <f t="shared" si="216"/>
        <v>0.48379066513761471</v>
      </c>
      <c r="Q140" s="18">
        <f t="shared" si="217"/>
        <v>0.65323969309621333</v>
      </c>
      <c r="R140" s="23">
        <v>0</v>
      </c>
      <c r="S140" s="23">
        <v>0</v>
      </c>
      <c r="T140" s="56"/>
      <c r="U140" s="18" t="str">
        <f t="shared" si="218"/>
        <v xml:space="preserve"> </v>
      </c>
      <c r="V140" s="18" t="str">
        <f t="shared" ref="V140:V142" si="248">IF(S140=0," ",IF(S140/T140*100&gt;200,"св.200",S140/T140))</f>
        <v xml:space="preserve"> </v>
      </c>
      <c r="W140" s="23">
        <v>94000</v>
      </c>
      <c r="X140" s="23">
        <v>93721.2</v>
      </c>
      <c r="Y140" s="56">
        <v>63962.1</v>
      </c>
      <c r="Z140" s="18">
        <f t="shared" si="219"/>
        <v>0.9970340425531915</v>
      </c>
      <c r="AA140" s="18">
        <f t="shared" si="231"/>
        <v>1.4652614595205598</v>
      </c>
      <c r="AB140" s="23">
        <v>87000</v>
      </c>
      <c r="AC140" s="23">
        <v>45545.68</v>
      </c>
      <c r="AD140" s="56">
        <v>6704.03</v>
      </c>
      <c r="AE140" s="18">
        <f t="shared" si="220"/>
        <v>0.52351356321839082</v>
      </c>
      <c r="AF140" s="18" t="str">
        <f t="shared" si="197"/>
        <v>св.200</v>
      </c>
      <c r="AG140" s="23">
        <v>1183000</v>
      </c>
      <c r="AH140" s="23">
        <v>302091.95</v>
      </c>
      <c r="AI140" s="56">
        <v>655515.43999999994</v>
      </c>
      <c r="AJ140" s="18">
        <f t="shared" si="221"/>
        <v>0.25536090448013526</v>
      </c>
      <c r="AK140" s="18">
        <f t="shared" si="232"/>
        <v>0.46084642949066162</v>
      </c>
      <c r="AL140" s="23">
        <v>0</v>
      </c>
      <c r="AM140" s="23">
        <v>0</v>
      </c>
      <c r="AN140" s="56"/>
      <c r="AO140" s="18" t="str">
        <f t="shared" si="138"/>
        <v xml:space="preserve"> </v>
      </c>
      <c r="AP140" s="18" t="str">
        <f t="shared" si="233"/>
        <v xml:space="preserve"> </v>
      </c>
      <c r="AQ140" s="6">
        <v>480504.19</v>
      </c>
      <c r="AR140" s="6">
        <v>224472.56</v>
      </c>
      <c r="AS140" s="6">
        <v>339771.05</v>
      </c>
      <c r="AT140" s="18">
        <f t="shared" si="222"/>
        <v>0.46716046326255761</v>
      </c>
      <c r="AU140" s="18">
        <f t="shared" si="247"/>
        <v>0.66065828739676324</v>
      </c>
      <c r="AV140" s="23">
        <v>0</v>
      </c>
      <c r="AW140" s="23">
        <v>0</v>
      </c>
      <c r="AX140" s="56"/>
      <c r="AY140" s="18" t="str">
        <f t="shared" si="223"/>
        <v xml:space="preserve"> </v>
      </c>
      <c r="AZ140" s="18" t="str">
        <f t="shared" si="234"/>
        <v xml:space="preserve"> </v>
      </c>
      <c r="BA140" s="23">
        <v>297784.05</v>
      </c>
      <c r="BB140" s="23">
        <v>104198.9</v>
      </c>
      <c r="BC140" s="56">
        <v>120130</v>
      </c>
      <c r="BD140" s="18">
        <f t="shared" si="235"/>
        <v>0.34991430870793783</v>
      </c>
      <c r="BE140" s="18">
        <f t="shared" si="236"/>
        <v>0.86738450012486468</v>
      </c>
      <c r="BF140" s="23">
        <v>0</v>
      </c>
      <c r="BG140" s="23">
        <v>0</v>
      </c>
      <c r="BH140" s="56"/>
      <c r="BI140" s="18" t="str">
        <f t="shared" si="204"/>
        <v xml:space="preserve"> </v>
      </c>
      <c r="BJ140" s="18" t="str">
        <f t="shared" si="205"/>
        <v xml:space="preserve"> </v>
      </c>
      <c r="BK140" s="23">
        <v>0</v>
      </c>
      <c r="BL140" s="23">
        <v>0</v>
      </c>
      <c r="BM140" s="56"/>
      <c r="BN140" s="18" t="str">
        <f t="shared" si="189"/>
        <v xml:space="preserve"> </v>
      </c>
      <c r="BO140" s="18" t="str">
        <f t="shared" si="211"/>
        <v xml:space="preserve"> </v>
      </c>
      <c r="BP140" s="23">
        <v>0</v>
      </c>
      <c r="BQ140" s="23">
        <v>0</v>
      </c>
      <c r="BR140" s="56"/>
      <c r="BS140" s="18" t="str">
        <f t="shared" si="224"/>
        <v xml:space="preserve"> </v>
      </c>
      <c r="BT140" s="18" t="str">
        <f t="shared" si="225"/>
        <v xml:space="preserve"> </v>
      </c>
      <c r="BU140" s="23">
        <v>50000</v>
      </c>
      <c r="BV140" s="23">
        <v>90683.520000000004</v>
      </c>
      <c r="BW140" s="56">
        <v>73751.05</v>
      </c>
      <c r="BX140" s="18">
        <f t="shared" si="198"/>
        <v>1.8136704000000001</v>
      </c>
      <c r="BY140" s="18">
        <f>IF(BV140=0," ",IF(BV140/BW140*100&gt;200,"св.200",BV140/BW140))</f>
        <v>1.2295895448268195</v>
      </c>
      <c r="BZ140" s="23">
        <v>34860.94</v>
      </c>
      <c r="CA140" s="23">
        <v>-68269.06</v>
      </c>
      <c r="CB140" s="56">
        <v>102130</v>
      </c>
      <c r="CC140" s="18" t="str">
        <f t="shared" si="226"/>
        <v xml:space="preserve"> </v>
      </c>
      <c r="CD140" s="18">
        <f t="shared" si="238"/>
        <v>-0.66845256046215606</v>
      </c>
      <c r="CE140" s="17">
        <v>0</v>
      </c>
      <c r="CF140" s="17">
        <v>0</v>
      </c>
      <c r="CG140" s="17">
        <v>0</v>
      </c>
      <c r="CH140" s="24" t="str">
        <f t="shared" si="239"/>
        <v xml:space="preserve"> </v>
      </c>
      <c r="CI140" s="18" t="str">
        <f t="shared" si="240"/>
        <v xml:space="preserve"> </v>
      </c>
      <c r="CJ140" s="23">
        <v>0</v>
      </c>
      <c r="CK140" s="23">
        <v>0</v>
      </c>
      <c r="CL140" s="56"/>
      <c r="CM140" s="18" t="str">
        <f t="shared" si="241"/>
        <v xml:space="preserve"> </v>
      </c>
      <c r="CN140" s="18" t="str">
        <f t="shared" si="242"/>
        <v xml:space="preserve"> </v>
      </c>
      <c r="CO140" s="23">
        <v>0</v>
      </c>
      <c r="CP140" s="23">
        <v>0</v>
      </c>
      <c r="CQ140" s="56"/>
      <c r="CR140" s="18" t="str">
        <f t="shared" si="199"/>
        <v xml:space="preserve"> </v>
      </c>
      <c r="CS140" s="18" t="str">
        <f t="shared" si="200"/>
        <v xml:space="preserve"> </v>
      </c>
      <c r="CT140" s="23">
        <v>0</v>
      </c>
      <c r="CU140" s="23">
        <v>0</v>
      </c>
      <c r="CV140" s="56"/>
      <c r="CW140" s="18" t="str">
        <f t="shared" si="243"/>
        <v xml:space="preserve"> </v>
      </c>
      <c r="CX140" s="18" t="str">
        <f t="shared" si="244"/>
        <v xml:space="preserve"> </v>
      </c>
      <c r="CY140" s="23">
        <v>0</v>
      </c>
      <c r="CZ140" s="23">
        <v>0</v>
      </c>
      <c r="DA140" s="56"/>
      <c r="DB140" s="18" t="str">
        <f t="shared" si="227"/>
        <v xml:space="preserve"> </v>
      </c>
      <c r="DC140" s="18" t="str">
        <f t="shared" si="245"/>
        <v xml:space="preserve"> </v>
      </c>
      <c r="DD140" s="23">
        <v>0</v>
      </c>
      <c r="DE140" s="23">
        <v>0</v>
      </c>
      <c r="DF140" s="56"/>
      <c r="DG140" s="18" t="str">
        <f t="shared" si="228"/>
        <v xml:space="preserve"> </v>
      </c>
      <c r="DH140" s="18" t="str">
        <f t="shared" si="201"/>
        <v xml:space="preserve"> </v>
      </c>
      <c r="DI140" s="23">
        <v>0</v>
      </c>
      <c r="DJ140" s="56"/>
      <c r="DK140" s="18" t="str">
        <f t="shared" si="206"/>
        <v xml:space="preserve"> </v>
      </c>
      <c r="DL140" s="23">
        <v>38909.199999999997</v>
      </c>
      <c r="DM140" s="23">
        <v>38909.199999999997</v>
      </c>
      <c r="DN140" s="56"/>
      <c r="DO140" s="18">
        <f t="shared" si="229"/>
        <v>1</v>
      </c>
      <c r="DP140" s="18" t="str">
        <f t="shared" si="207"/>
        <v xml:space="preserve"> </v>
      </c>
      <c r="DQ140" s="23">
        <v>58950</v>
      </c>
      <c r="DR140" s="23">
        <v>58950</v>
      </c>
      <c r="DS140" s="56">
        <v>43760</v>
      </c>
      <c r="DT140" s="18">
        <f t="shared" si="230"/>
        <v>1</v>
      </c>
      <c r="DU140" s="18">
        <f t="shared" si="208"/>
        <v>1.3471206581352833</v>
      </c>
    </row>
    <row r="141" spans="1:125" s="39" customFormat="1" ht="15.75" customHeight="1" outlineLevel="1" x14ac:dyDescent="0.25">
      <c r="A141" s="11">
        <v>115</v>
      </c>
      <c r="B141" s="5" t="s">
        <v>110</v>
      </c>
      <c r="C141" s="17">
        <v>579315.4</v>
      </c>
      <c r="D141" s="17">
        <v>255459.79</v>
      </c>
      <c r="E141" s="17">
        <v>294022.23999999993</v>
      </c>
      <c r="F141" s="18">
        <f t="shared" si="212"/>
        <v>0.44096840857329184</v>
      </c>
      <c r="G141" s="18">
        <f t="shared" si="213"/>
        <v>0.86884512545717651</v>
      </c>
      <c r="H141" s="10">
        <v>529815.4</v>
      </c>
      <c r="I141" s="14">
        <v>217422.78</v>
      </c>
      <c r="J141" s="10">
        <v>278222.25999999995</v>
      </c>
      <c r="K141" s="18">
        <f t="shared" si="214"/>
        <v>0.41037459462295733</v>
      </c>
      <c r="L141" s="18">
        <f t="shared" si="215"/>
        <v>0.78147154724427881</v>
      </c>
      <c r="M141" s="23">
        <v>121540</v>
      </c>
      <c r="N141" s="23">
        <v>87429</v>
      </c>
      <c r="O141" s="56">
        <v>88870.54</v>
      </c>
      <c r="P141" s="18">
        <f t="shared" si="216"/>
        <v>0.71934342603258183</v>
      </c>
      <c r="Q141" s="18">
        <f t="shared" si="217"/>
        <v>0.98377932664750323</v>
      </c>
      <c r="R141" s="23">
        <v>0</v>
      </c>
      <c r="S141" s="23">
        <v>0</v>
      </c>
      <c r="T141" s="56"/>
      <c r="U141" s="18" t="str">
        <f t="shared" si="218"/>
        <v xml:space="preserve"> </v>
      </c>
      <c r="V141" s="18" t="str">
        <f t="shared" si="248"/>
        <v xml:space="preserve"> </v>
      </c>
      <c r="W141" s="23">
        <v>3275.4</v>
      </c>
      <c r="X141" s="23">
        <v>3275.4</v>
      </c>
      <c r="Y141" s="56">
        <v>2181.9</v>
      </c>
      <c r="Z141" s="18">
        <f t="shared" si="219"/>
        <v>1</v>
      </c>
      <c r="AA141" s="18">
        <f t="shared" si="231"/>
        <v>1.5011687061735184</v>
      </c>
      <c r="AB141" s="23">
        <v>56000</v>
      </c>
      <c r="AC141" s="23">
        <v>7460.84</v>
      </c>
      <c r="AD141" s="56">
        <v>9768.0499999999993</v>
      </c>
      <c r="AE141" s="18">
        <f t="shared" si="220"/>
        <v>0.13322928571428572</v>
      </c>
      <c r="AF141" s="18">
        <f t="shared" si="197"/>
        <v>0.7638003490973122</v>
      </c>
      <c r="AG141" s="23">
        <v>349000</v>
      </c>
      <c r="AH141" s="23">
        <v>119257.54</v>
      </c>
      <c r="AI141" s="56">
        <v>177401.77</v>
      </c>
      <c r="AJ141" s="18">
        <f t="shared" si="221"/>
        <v>0.34171214899713465</v>
      </c>
      <c r="AK141" s="18">
        <f t="shared" si="232"/>
        <v>0.67224549112446852</v>
      </c>
      <c r="AL141" s="23">
        <v>0</v>
      </c>
      <c r="AM141" s="23">
        <v>0</v>
      </c>
      <c r="AN141" s="56"/>
      <c r="AO141" s="18" t="str">
        <f t="shared" si="138"/>
        <v xml:space="preserve"> </v>
      </c>
      <c r="AP141" s="18" t="str">
        <f t="shared" si="233"/>
        <v xml:space="preserve"> </v>
      </c>
      <c r="AQ141" s="6">
        <v>49500</v>
      </c>
      <c r="AR141" s="6">
        <v>38037.01</v>
      </c>
      <c r="AS141" s="6">
        <v>15799.98</v>
      </c>
      <c r="AT141" s="18">
        <f t="shared" si="222"/>
        <v>0.76842444444444447</v>
      </c>
      <c r="AU141" s="18" t="str">
        <f t="shared" si="247"/>
        <v>св.200</v>
      </c>
      <c r="AV141" s="23">
        <v>0</v>
      </c>
      <c r="AW141" s="23">
        <v>0</v>
      </c>
      <c r="AX141" s="56"/>
      <c r="AY141" s="18" t="str">
        <f t="shared" si="223"/>
        <v xml:space="preserve"> </v>
      </c>
      <c r="AZ141" s="18" t="str">
        <f t="shared" si="234"/>
        <v xml:space="preserve"> </v>
      </c>
      <c r="BA141" s="23">
        <v>0</v>
      </c>
      <c r="BB141" s="23">
        <v>0</v>
      </c>
      <c r="BC141" s="56"/>
      <c r="BD141" s="18" t="str">
        <f t="shared" si="235"/>
        <v xml:space="preserve"> </v>
      </c>
      <c r="BE141" s="18" t="str">
        <f t="shared" si="236"/>
        <v xml:space="preserve"> </v>
      </c>
      <c r="BF141" s="23">
        <v>0</v>
      </c>
      <c r="BG141" s="23">
        <v>0</v>
      </c>
      <c r="BH141" s="56"/>
      <c r="BI141" s="18" t="str">
        <f t="shared" si="204"/>
        <v xml:space="preserve"> </v>
      </c>
      <c r="BJ141" s="18" t="str">
        <f t="shared" si="205"/>
        <v xml:space="preserve"> </v>
      </c>
      <c r="BK141" s="23">
        <v>0</v>
      </c>
      <c r="BL141" s="23">
        <v>0</v>
      </c>
      <c r="BM141" s="56"/>
      <c r="BN141" s="18" t="str">
        <f t="shared" si="189"/>
        <v xml:space="preserve"> </v>
      </c>
      <c r="BO141" s="18" t="str">
        <f t="shared" si="211"/>
        <v xml:space="preserve"> </v>
      </c>
      <c r="BP141" s="23">
        <v>0</v>
      </c>
      <c r="BQ141" s="23">
        <v>0</v>
      </c>
      <c r="BR141" s="56"/>
      <c r="BS141" s="18" t="str">
        <f t="shared" si="224"/>
        <v xml:space="preserve"> </v>
      </c>
      <c r="BT141" s="18" t="str">
        <f t="shared" si="225"/>
        <v xml:space="preserve"> </v>
      </c>
      <c r="BU141" s="23">
        <v>45000</v>
      </c>
      <c r="BV141" s="23">
        <v>33537.01</v>
      </c>
      <c r="BW141" s="56">
        <v>2600</v>
      </c>
      <c r="BX141" s="18">
        <f t="shared" si="198"/>
        <v>0.74526688888888892</v>
      </c>
      <c r="BY141" s="18" t="str">
        <f t="shared" ref="BY141:BY142" si="249">IF(BW141=0," ",IF(BV141/BW141*100&gt;200,"св.200",BV141/BW141))</f>
        <v>св.200</v>
      </c>
      <c r="BZ141" s="23">
        <v>0</v>
      </c>
      <c r="CA141" s="23">
        <v>0</v>
      </c>
      <c r="CB141" s="56"/>
      <c r="CC141" s="18" t="str">
        <f t="shared" si="226"/>
        <v xml:space="preserve"> </v>
      </c>
      <c r="CD141" s="18" t="str">
        <f t="shared" si="238"/>
        <v xml:space="preserve"> </v>
      </c>
      <c r="CE141" s="17">
        <v>0</v>
      </c>
      <c r="CF141" s="17">
        <v>0</v>
      </c>
      <c r="CG141" s="17">
        <v>0</v>
      </c>
      <c r="CH141" s="24" t="str">
        <f t="shared" si="239"/>
        <v xml:space="preserve"> </v>
      </c>
      <c r="CI141" s="18" t="str">
        <f t="shared" si="240"/>
        <v xml:space="preserve"> </v>
      </c>
      <c r="CJ141" s="23">
        <v>0</v>
      </c>
      <c r="CK141" s="23">
        <v>0</v>
      </c>
      <c r="CL141" s="56"/>
      <c r="CM141" s="18" t="str">
        <f t="shared" si="241"/>
        <v xml:space="preserve"> </v>
      </c>
      <c r="CN141" s="18" t="str">
        <f t="shared" si="242"/>
        <v xml:space="preserve"> </v>
      </c>
      <c r="CO141" s="23">
        <v>0</v>
      </c>
      <c r="CP141" s="23">
        <v>0</v>
      </c>
      <c r="CQ141" s="56"/>
      <c r="CR141" s="18" t="str">
        <f t="shared" si="199"/>
        <v xml:space="preserve"> </v>
      </c>
      <c r="CS141" s="18" t="str">
        <f t="shared" si="200"/>
        <v xml:space="preserve"> </v>
      </c>
      <c r="CT141" s="23">
        <v>0</v>
      </c>
      <c r="CU141" s="23">
        <v>0</v>
      </c>
      <c r="CV141" s="56"/>
      <c r="CW141" s="18" t="str">
        <f t="shared" si="243"/>
        <v xml:space="preserve"> </v>
      </c>
      <c r="CX141" s="18" t="str">
        <f t="shared" si="244"/>
        <v xml:space="preserve"> </v>
      </c>
      <c r="CY141" s="23">
        <v>0</v>
      </c>
      <c r="CZ141" s="23">
        <v>0</v>
      </c>
      <c r="DA141" s="56"/>
      <c r="DB141" s="18" t="str">
        <f t="shared" si="227"/>
        <v xml:space="preserve"> </v>
      </c>
      <c r="DC141" s="18" t="str">
        <f t="shared" si="245"/>
        <v xml:space="preserve"> </v>
      </c>
      <c r="DD141" s="23">
        <v>0</v>
      </c>
      <c r="DE141" s="23">
        <v>0</v>
      </c>
      <c r="DF141" s="56"/>
      <c r="DG141" s="18" t="str">
        <f t="shared" si="228"/>
        <v xml:space="preserve"> </v>
      </c>
      <c r="DH141" s="18" t="str">
        <f t="shared" si="201"/>
        <v xml:space="preserve"> </v>
      </c>
      <c r="DI141" s="23">
        <v>0</v>
      </c>
      <c r="DJ141" s="56"/>
      <c r="DK141" s="18" t="str">
        <f t="shared" si="206"/>
        <v xml:space="preserve"> </v>
      </c>
      <c r="DL141" s="23">
        <v>0</v>
      </c>
      <c r="DM141" s="23">
        <v>0</v>
      </c>
      <c r="DN141" s="56"/>
      <c r="DO141" s="18" t="str">
        <f t="shared" si="229"/>
        <v xml:space="preserve"> </v>
      </c>
      <c r="DP141" s="18" t="str">
        <f t="shared" si="207"/>
        <v xml:space="preserve"> </v>
      </c>
      <c r="DQ141" s="23">
        <v>4500</v>
      </c>
      <c r="DR141" s="23">
        <v>4500</v>
      </c>
      <c r="DS141" s="56">
        <v>13199.98</v>
      </c>
      <c r="DT141" s="18">
        <f t="shared" si="230"/>
        <v>1</v>
      </c>
      <c r="DU141" s="18">
        <f t="shared" si="208"/>
        <v>0.34090960743879917</v>
      </c>
    </row>
    <row r="142" spans="1:125" s="39" customFormat="1" ht="15.75" customHeight="1" outlineLevel="1" x14ac:dyDescent="0.25">
      <c r="A142" s="11">
        <v>116</v>
      </c>
      <c r="B142" s="5" t="s">
        <v>2</v>
      </c>
      <c r="C142" s="17">
        <v>2473376.3199999998</v>
      </c>
      <c r="D142" s="17">
        <v>764775.76</v>
      </c>
      <c r="E142" s="17">
        <v>1220259.1100000001</v>
      </c>
      <c r="F142" s="18">
        <f t="shared" si="212"/>
        <v>0.30920315433439582</v>
      </c>
      <c r="G142" s="18">
        <f t="shared" si="213"/>
        <v>0.62673226836224971</v>
      </c>
      <c r="H142" s="10">
        <v>2340450</v>
      </c>
      <c r="I142" s="14">
        <v>724848.59</v>
      </c>
      <c r="J142" s="10">
        <v>1110689.1100000001</v>
      </c>
      <c r="K142" s="18">
        <f t="shared" si="214"/>
        <v>0.3097047960862227</v>
      </c>
      <c r="L142" s="18">
        <f t="shared" si="215"/>
        <v>0.65261159353583642</v>
      </c>
      <c r="M142" s="23">
        <v>1278350</v>
      </c>
      <c r="N142" s="23">
        <v>499149.88</v>
      </c>
      <c r="O142" s="56">
        <v>752060.73</v>
      </c>
      <c r="P142" s="18">
        <f t="shared" si="216"/>
        <v>0.39046417647749054</v>
      </c>
      <c r="Q142" s="18">
        <f t="shared" si="217"/>
        <v>0.66370953845708713</v>
      </c>
      <c r="R142" s="23">
        <v>0</v>
      </c>
      <c r="S142" s="23">
        <v>0</v>
      </c>
      <c r="T142" s="56"/>
      <c r="U142" s="18" t="str">
        <f t="shared" si="218"/>
        <v xml:space="preserve"> </v>
      </c>
      <c r="V142" s="18" t="str">
        <f t="shared" si="248"/>
        <v xml:space="preserve"> </v>
      </c>
      <c r="W142" s="23">
        <v>100</v>
      </c>
      <c r="X142" s="23">
        <v>12720.3</v>
      </c>
      <c r="Y142" s="56">
        <v>43.5</v>
      </c>
      <c r="Z142" s="18" t="str">
        <f t="shared" si="219"/>
        <v>СВ.200</v>
      </c>
      <c r="AA142" s="18" t="str">
        <f t="shared" si="231"/>
        <v>св.200</v>
      </c>
      <c r="AB142" s="23">
        <v>159000</v>
      </c>
      <c r="AC142" s="23">
        <v>16969.64</v>
      </c>
      <c r="AD142" s="56">
        <v>22825.03</v>
      </c>
      <c r="AE142" s="18">
        <f t="shared" si="220"/>
        <v>0.10672729559748427</v>
      </c>
      <c r="AF142" s="18">
        <f t="shared" si="197"/>
        <v>0.74346627364783313</v>
      </c>
      <c r="AG142" s="23">
        <v>903000</v>
      </c>
      <c r="AH142" s="23">
        <v>196008.77</v>
      </c>
      <c r="AI142" s="56">
        <v>335759.85</v>
      </c>
      <c r="AJ142" s="18">
        <f t="shared" si="221"/>
        <v>0.21706397563676633</v>
      </c>
      <c r="AK142" s="18">
        <f t="shared" si="232"/>
        <v>0.58377667848016968</v>
      </c>
      <c r="AL142" s="23">
        <v>0</v>
      </c>
      <c r="AM142" s="23">
        <v>0</v>
      </c>
      <c r="AN142" s="56"/>
      <c r="AO142" s="18" t="str">
        <f t="shared" si="138"/>
        <v xml:space="preserve"> </v>
      </c>
      <c r="AP142" s="18" t="str">
        <f t="shared" si="233"/>
        <v xml:space="preserve"> </v>
      </c>
      <c r="AQ142" s="6">
        <v>132926.32</v>
      </c>
      <c r="AR142" s="6">
        <v>39927.17</v>
      </c>
      <c r="AS142" s="6">
        <v>109570</v>
      </c>
      <c r="AT142" s="18">
        <f t="shared" si="222"/>
        <v>0.30037068655778626</v>
      </c>
      <c r="AU142" s="18">
        <f t="shared" si="247"/>
        <v>0.36439874053116728</v>
      </c>
      <c r="AV142" s="23">
        <v>0</v>
      </c>
      <c r="AW142" s="23">
        <v>0</v>
      </c>
      <c r="AX142" s="56"/>
      <c r="AY142" s="18" t="str">
        <f t="shared" si="223"/>
        <v xml:space="preserve"> </v>
      </c>
      <c r="AZ142" s="18" t="str">
        <f t="shared" si="234"/>
        <v xml:space="preserve"> </v>
      </c>
      <c r="BA142" s="23">
        <v>102846.32</v>
      </c>
      <c r="BB142" s="23">
        <v>3367.17</v>
      </c>
      <c r="BC142" s="56">
        <v>102850</v>
      </c>
      <c r="BD142" s="18">
        <f t="shared" si="235"/>
        <v>3.2739819956610988E-2</v>
      </c>
      <c r="BE142" s="18">
        <f t="shared" si="236"/>
        <v>3.2738648517258141E-2</v>
      </c>
      <c r="BF142" s="23">
        <v>10080</v>
      </c>
      <c r="BG142" s="23">
        <v>7560</v>
      </c>
      <c r="BH142" s="56">
        <v>6720</v>
      </c>
      <c r="BI142" s="18">
        <f t="shared" si="204"/>
        <v>0.75</v>
      </c>
      <c r="BJ142" s="18">
        <f t="shared" si="205"/>
        <v>1.125</v>
      </c>
      <c r="BK142" s="23">
        <v>0</v>
      </c>
      <c r="BL142" s="23">
        <v>0</v>
      </c>
      <c r="BM142" s="56"/>
      <c r="BN142" s="18" t="str">
        <f t="shared" si="189"/>
        <v xml:space="preserve"> </v>
      </c>
      <c r="BO142" s="18" t="str">
        <f t="shared" si="211"/>
        <v xml:space="preserve"> </v>
      </c>
      <c r="BP142" s="23">
        <v>0</v>
      </c>
      <c r="BQ142" s="23">
        <v>0</v>
      </c>
      <c r="BR142" s="56"/>
      <c r="BS142" s="18" t="str">
        <f t="shared" si="224"/>
        <v xml:space="preserve"> </v>
      </c>
      <c r="BT142" s="18" t="str">
        <f t="shared" si="225"/>
        <v xml:space="preserve"> </v>
      </c>
      <c r="BU142" s="23">
        <v>20000</v>
      </c>
      <c r="BV142" s="23">
        <v>29000</v>
      </c>
      <c r="BW142" s="56"/>
      <c r="BX142" s="18">
        <f t="shared" si="198"/>
        <v>1.45</v>
      </c>
      <c r="BY142" s="18" t="str">
        <f t="shared" si="249"/>
        <v xml:space="preserve"> </v>
      </c>
      <c r="BZ142" s="23">
        <v>0</v>
      </c>
      <c r="CA142" s="23">
        <v>0</v>
      </c>
      <c r="CB142" s="56"/>
      <c r="CC142" s="18" t="str">
        <f t="shared" si="226"/>
        <v xml:space="preserve"> </v>
      </c>
      <c r="CD142" s="18" t="str">
        <f t="shared" si="238"/>
        <v xml:space="preserve"> </v>
      </c>
      <c r="CE142" s="17">
        <v>0</v>
      </c>
      <c r="CF142" s="17">
        <v>0</v>
      </c>
      <c r="CG142" s="17">
        <v>0</v>
      </c>
      <c r="CH142" s="24" t="str">
        <f t="shared" si="239"/>
        <v xml:space="preserve"> </v>
      </c>
      <c r="CI142" s="18" t="str">
        <f t="shared" si="240"/>
        <v xml:space="preserve"> </v>
      </c>
      <c r="CJ142" s="23">
        <v>0</v>
      </c>
      <c r="CK142" s="23">
        <v>0</v>
      </c>
      <c r="CL142" s="56"/>
      <c r="CM142" s="18" t="str">
        <f t="shared" si="241"/>
        <v xml:space="preserve"> </v>
      </c>
      <c r="CN142" s="18" t="str">
        <f t="shared" si="242"/>
        <v xml:space="preserve"> </v>
      </c>
      <c r="CO142" s="23">
        <v>0</v>
      </c>
      <c r="CP142" s="23">
        <v>0</v>
      </c>
      <c r="CQ142" s="56"/>
      <c r="CR142" s="18" t="str">
        <f t="shared" si="199"/>
        <v xml:space="preserve"> </v>
      </c>
      <c r="CS142" s="18" t="str">
        <f t="shared" si="200"/>
        <v xml:space="preserve"> </v>
      </c>
      <c r="CT142" s="23">
        <v>0</v>
      </c>
      <c r="CU142" s="23">
        <v>0</v>
      </c>
      <c r="CV142" s="56"/>
      <c r="CW142" s="18" t="str">
        <f t="shared" si="243"/>
        <v xml:space="preserve"> </v>
      </c>
      <c r="CX142" s="18" t="str">
        <f t="shared" si="244"/>
        <v xml:space="preserve"> </v>
      </c>
      <c r="CY142" s="23">
        <v>0</v>
      </c>
      <c r="CZ142" s="23">
        <v>0</v>
      </c>
      <c r="DA142" s="56"/>
      <c r="DB142" s="18" t="str">
        <f t="shared" si="227"/>
        <v xml:space="preserve"> </v>
      </c>
      <c r="DC142" s="18" t="str">
        <f t="shared" si="245"/>
        <v xml:space="preserve"> </v>
      </c>
      <c r="DD142" s="23">
        <v>0</v>
      </c>
      <c r="DE142" s="23">
        <v>0</v>
      </c>
      <c r="DF142" s="56"/>
      <c r="DG142" s="18" t="str">
        <f t="shared" si="228"/>
        <v xml:space="preserve"> </v>
      </c>
      <c r="DH142" s="18" t="str">
        <f t="shared" si="201"/>
        <v xml:space="preserve"> </v>
      </c>
      <c r="DI142" s="23">
        <v>0</v>
      </c>
      <c r="DJ142" s="56"/>
      <c r="DK142" s="18" t="str">
        <f t="shared" si="206"/>
        <v xml:space="preserve"> </v>
      </c>
      <c r="DL142" s="23">
        <v>0</v>
      </c>
      <c r="DM142" s="23">
        <v>0</v>
      </c>
      <c r="DN142" s="56"/>
      <c r="DO142" s="18" t="str">
        <f t="shared" si="229"/>
        <v xml:space="preserve"> </v>
      </c>
      <c r="DP142" s="18" t="str">
        <f t="shared" si="207"/>
        <v xml:space="preserve"> </v>
      </c>
      <c r="DQ142" s="23">
        <v>0</v>
      </c>
      <c r="DR142" s="23">
        <v>0</v>
      </c>
      <c r="DS142" s="56"/>
      <c r="DT142" s="18" t="str">
        <f t="shared" si="230"/>
        <v xml:space="preserve"> </v>
      </c>
      <c r="DU142" s="18" t="str">
        <f t="shared" si="208"/>
        <v xml:space="preserve"> </v>
      </c>
    </row>
    <row r="143" spans="1:125" s="41" customFormat="1" ht="32.1" customHeight="1" x14ac:dyDescent="0.25">
      <c r="A143" s="40"/>
      <c r="B143" s="27" t="s">
        <v>142</v>
      </c>
      <c r="C143" s="29">
        <f>C138+C131+C122+C115+C101+C96+C90+C84+C80+C75+C69+C63+C56+C48+C42+C30+C24+C18+C11+C6+C108</f>
        <v>1464917402.1800001</v>
      </c>
      <c r="D143" s="29">
        <f>D138+D131+D122+D115+D101+D96+D90+D84+D80+D75+D69+D63+D56+D48+D42+D30+D24+D18+D11+D6+D108</f>
        <v>1007936104.9500002</v>
      </c>
      <c r="E143" s="22">
        <v>949952309.43999994</v>
      </c>
      <c r="F143" s="16">
        <f t="shared" si="212"/>
        <v>0.68804978591287913</v>
      </c>
      <c r="G143" s="16">
        <f t="shared" si="213"/>
        <v>1.061038638396681</v>
      </c>
      <c r="H143" s="29">
        <f>H138+H131+H122+H115+H101+H96+H90+H84+H80+H75+H69+H63+H56+H48+H42+H30+H24+H18+H11+H6+H108</f>
        <v>1313000884.9400001</v>
      </c>
      <c r="I143" s="29">
        <f>I138+I131+I122+I115+I101+I96+I90+I84+I80+I75+I69+I63+I56+I48+I42+I30+I24+I18+I11+I6+I108</f>
        <v>912036223.6500001</v>
      </c>
      <c r="J143" s="29">
        <v>855506171.82000017</v>
      </c>
      <c r="K143" s="16">
        <f t="shared" si="214"/>
        <v>0.69461965647622337</v>
      </c>
      <c r="L143" s="16">
        <f t="shared" si="215"/>
        <v>1.0660779006535255</v>
      </c>
      <c r="M143" s="29">
        <f>M6+M11+M18+M24+M30+M42+M48+M56+M63+M69+M75+M80+M84+M90+M96+M101+M108+M115+M122+M131+M138</f>
        <v>996255400.14999998</v>
      </c>
      <c r="N143" s="29">
        <f>N6+N11+N18+N24+N30+N42+N48+N56+N63+N69+N75+N80+N84+N90+N96+N101+N108+N115+N122+N131+N138</f>
        <v>769962998.21000004</v>
      </c>
      <c r="O143" s="29">
        <v>691933632.75000024</v>
      </c>
      <c r="P143" s="16">
        <f t="shared" si="216"/>
        <v>0.77285703856066579</v>
      </c>
      <c r="Q143" s="16">
        <f t="shared" si="217"/>
        <v>1.1127700140111447</v>
      </c>
      <c r="R143" s="29">
        <f>R6+R11+R18+R24+R30+R42+R48+R56+R63+R69+R75+R80+R84+R90+R96+R101+R108+R115+R122+R131+R138</f>
        <v>43104304.519999996</v>
      </c>
      <c r="S143" s="29">
        <f>S6+S11+S18+S24+S30+S42+S48+S56+S63+S69+S75+S80+S84+S90+S96+S101+S108+S115+S122+S131+S138</f>
        <v>35328946.110000007</v>
      </c>
      <c r="T143" s="29">
        <v>34417786.939999998</v>
      </c>
      <c r="U143" s="16">
        <f t="shared" si="218"/>
        <v>0.81961526820616504</v>
      </c>
      <c r="V143" s="16">
        <f t="shared" si="203"/>
        <v>1.0264734967297118</v>
      </c>
      <c r="W143" s="29">
        <f>W6+W11+W18+W24+W30+W42+W48+W56+W63+W69+W75+W80+W84+W90+W96+W101+W108+W115+W122+W131+W138</f>
        <v>5212794.4000000004</v>
      </c>
      <c r="X143" s="29">
        <f>X6+X11+X18+X24+X30+X42+X48+X56+X63+X69+X75+X80+X84+X90+X96+X101+X108+X115+X122+X131+X138</f>
        <v>4517902.59</v>
      </c>
      <c r="Y143" s="29">
        <v>4847863.8899999997</v>
      </c>
      <c r="Z143" s="16">
        <f t="shared" si="219"/>
        <v>0.86669495155995402</v>
      </c>
      <c r="AA143" s="16">
        <f t="shared" si="231"/>
        <v>0.93193676483355237</v>
      </c>
      <c r="AB143" s="29">
        <f>AB6+AB11+AB18+AB24+AB30+AB42+AB48+AB56+AB63+AB69+AB75+AB80+AB84+AB90+AB96+AB101+AB108+AB115+AB122+AB131+AB138</f>
        <v>52558628.079999998</v>
      </c>
      <c r="AC143" s="29">
        <f>AC6+AC11+AC18+AC24+AC30+AC42+AC48+AC56+AC63+AC69+AC75+AC80+AC84+AC90+AC96+AC101+AC108+AC115+AC122+AC131+AC138</f>
        <v>10459908.790000001</v>
      </c>
      <c r="AD143" s="29">
        <v>11792253.539999999</v>
      </c>
      <c r="AE143" s="16">
        <f t="shared" si="220"/>
        <v>0.19901411380218814</v>
      </c>
      <c r="AF143" s="16">
        <f t="shared" si="197"/>
        <v>0.8870152557795159</v>
      </c>
      <c r="AG143" s="29">
        <f>AG6+AG11+AG18+AG24+AG30+AG42+AG48+AG56+AG63+AG69+AG75+AG80+AG84+AG90+AG96+AG101+AG108+AG115+AG122+AG131+AG138</f>
        <v>215654557.79000002</v>
      </c>
      <c r="AH143" s="29">
        <f>AH6+AH11+AH18+AH24+AH30+AH42+AH48+AH56+AH63+AH69+AH75+AH80+AH84+AH90+AH96+AH101+AH108+AH115+AH122+AH131+AH138</f>
        <v>91874836.790000007</v>
      </c>
      <c r="AI143" s="29">
        <v>112351040.25000001</v>
      </c>
      <c r="AJ143" s="16">
        <f t="shared" si="221"/>
        <v>0.42602779988293055</v>
      </c>
      <c r="AK143" s="16">
        <f t="shared" si="232"/>
        <v>0.81774798511489522</v>
      </c>
      <c r="AL143" s="29">
        <f>AL6+AL11+AL18+AL24+AL30+AL42+AL48+AL56+AL63+AL69+AL75+AL80+AL84+AL90+AL96+AL101+AL108+AL115+AL122+AL131+AL138</f>
        <v>214000</v>
      </c>
      <c r="AM143" s="29">
        <f>AM6+AM11+AM18+AM24+AM30+AM42+AM48+AM56+AM63+AM69+AM75+AM80+AM84+AM90+AM96+AM101+AM108+AM115+AM122+AM131+AM138</f>
        <v>94699.1</v>
      </c>
      <c r="AN143" s="29">
        <v>94575</v>
      </c>
      <c r="AO143" s="16">
        <f t="shared" si="138"/>
        <v>0.44251915887850468</v>
      </c>
      <c r="AP143" s="16">
        <f t="shared" si="233"/>
        <v>1.0013121860956913</v>
      </c>
      <c r="AQ143" s="8">
        <f>AQ6+AQ11+AQ18+AQ24+AQ30+AQ42+AQ48+AQ56+AQ63+AQ69+AQ75+AQ80+AQ84+AQ90+AQ96+AQ101+AQ108+AQ115+AQ122+AQ131+AQ138</f>
        <v>151916517.24000001</v>
      </c>
      <c r="AR143" s="8">
        <f>AR6+AR11+AR18+AR24+AR30+AR42+AR48+AR56+AR63+AR69+AR75+AR80+AR84+AR90+AR96+AR101+AR108+AR115+AR122+AR131+AR138</f>
        <v>95899881.300000012</v>
      </c>
      <c r="AS143" s="8">
        <v>94446137.61999999</v>
      </c>
      <c r="AT143" s="16">
        <f t="shared" si="222"/>
        <v>0.63126698164424033</v>
      </c>
      <c r="AU143" s="16">
        <f t="shared" si="247"/>
        <v>1.015392304191931</v>
      </c>
      <c r="AV143" s="29">
        <f>AV6+AV11+AV18+AV24+AV30+AV42+AV48+AV56+AV63+AV69+AV75+AV80+AV84+AV90+AV96+AV101+AV108+AV115+AV122+AV131+AV138</f>
        <v>18059980.990000002</v>
      </c>
      <c r="AW143" s="29">
        <f>AW6+AW11+AW18+AW24+AW30+AW42+AW48+AW56+AW63+AW69+AW75+AW80+AW84+AW90+AW96+AW101+AW108+AW115+AW122+AW131+AW138</f>
        <v>12858942.359999999</v>
      </c>
      <c r="AX143" s="29">
        <v>13778877.130000001</v>
      </c>
      <c r="AY143" s="16">
        <f t="shared" si="223"/>
        <v>0.71201306175904222</v>
      </c>
      <c r="AZ143" s="16">
        <f t="shared" si="234"/>
        <v>0.9332358681102485</v>
      </c>
      <c r="BA143" s="29">
        <f>BA6+BA11+BA18+BA24+BA30+BA42+BA48+BA56+BA63+BA69+BA75+BA80+BA84+BA90+BA96+BA101+BA108+BA115+BA122+BA131+BA138</f>
        <v>24810038.799999997</v>
      </c>
      <c r="BB143" s="29">
        <f>BB6+BB11+BB18+BB24+BB30+BB42+BB48+BB56+BB63+BB69+BB75+BB80+BB84+BB90+BB96+BB101+BB108+BB115+BB122+BB131+BB138</f>
        <v>16986481.610000003</v>
      </c>
      <c r="BC143" s="29">
        <v>5171638.0999999996</v>
      </c>
      <c r="BD143" s="16">
        <f t="shared" si="235"/>
        <v>0.68466163019462933</v>
      </c>
      <c r="BE143" s="16" t="str">
        <f t="shared" si="236"/>
        <v>св.200</v>
      </c>
      <c r="BF143" s="29">
        <f>BF6+BF11+BF18+BF24+BF30+BF42+BF48+BF56+BF63+BF69+BF75+BF80+BF84+BF90+BF96+BF101+BF108+BF115+BF122+BF131+BF138</f>
        <v>6714516.7000000002</v>
      </c>
      <c r="BG143" s="29">
        <f>BG6+BG11+BG18+BG24+BG30+BG42+BG48+BG56+BG63+BG69+BG75+BG80+BG84+BG90+BG96+BG101+BG108+BG115+BG122+BG131+BG138</f>
        <v>5657286.5100000007</v>
      </c>
      <c r="BH143" s="29">
        <v>5141502.9800000004</v>
      </c>
      <c r="BI143" s="16">
        <f t="shared" si="204"/>
        <v>0.84254560123441213</v>
      </c>
      <c r="BJ143" s="16">
        <f t="shared" si="205"/>
        <v>1.1003176565308537</v>
      </c>
      <c r="BK143" s="29">
        <f>BK6+BK11+BK18+BK24+BK30+BK42+BK48+BK56+BK63+BK69+BK75+BK80+BK84+BK90+BK96+BK101+BK108+BK115+BK122+BK131+BK138</f>
        <v>1357673.76</v>
      </c>
      <c r="BL143" s="29">
        <f>BL6+BL11+BL18+BL24+BL30+BL42+BL48+BL56+BL63+BL69+BL75+BL80+BL84+BL90+BL96+BL101+BL108+BL115+BL122+BL131+BL138</f>
        <v>1029967.8200000001</v>
      </c>
      <c r="BM143" s="29">
        <v>935171.44</v>
      </c>
      <c r="BN143" s="16">
        <f t="shared" si="189"/>
        <v>0.75862688839180337</v>
      </c>
      <c r="BO143" s="16">
        <f t="shared" si="211"/>
        <v>1.1013679160261782</v>
      </c>
      <c r="BP143" s="29">
        <f>BP6+BP11+BP18+BP24+BP30+BP42+BP48+BP56+BP63+BP69+BP75+BP80+BP84+BP90+BP96+BP101+BP108+BP115+BP122+BP131+BP138</f>
        <v>14374140.109999999</v>
      </c>
      <c r="BQ143" s="29">
        <f>BQ6+BQ11+BQ18+BQ24+BQ30+BQ42+BQ48+BQ56+BQ63+BQ69+BQ75+BQ80+BQ84+BQ90+BQ96+BQ101+BQ108+BQ115+BQ122+BQ131+BQ138</f>
        <v>11609479.710000003</v>
      </c>
      <c r="BR143" s="29">
        <v>10370572.699999999</v>
      </c>
      <c r="BS143" s="16">
        <f t="shared" si="224"/>
        <v>0.8076642930399266</v>
      </c>
      <c r="BT143" s="16">
        <f t="shared" si="225"/>
        <v>1.1194637023276452</v>
      </c>
      <c r="BU143" s="29">
        <f>BU6+BU11+BU18+BU24+BU30+BU42+BU48+BU56+BU63+BU69+BU75+BU80+BU84+BU90+BU96+BU101+BU108+BU115+BU122+BU131+BU138</f>
        <v>15492111.199999999</v>
      </c>
      <c r="BV143" s="29">
        <f>BV6+BV11+BV18+BV24+BV30+BV42+BV48+BV56+BV63+BV69+BV75+BV80+BV84+BV90+BV96+BV101+BV108+BV115+BV122+BV131+BV138</f>
        <v>15253001.290000003</v>
      </c>
      <c r="BW143" s="29">
        <v>8019821.7800000003</v>
      </c>
      <c r="BX143" s="16">
        <f t="shared" si="198"/>
        <v>0.98456569883128675</v>
      </c>
      <c r="BY143" s="16">
        <f t="shared" si="237"/>
        <v>1.901912749238176</v>
      </c>
      <c r="BZ143" s="29">
        <f>BZ6+BZ11+BZ18+BZ24+BZ30+BZ42+BZ48+BZ56+BZ63+BZ69+BZ75+BZ80+BZ84+BZ90+BZ96+BZ101+BZ108+BZ115+BZ122+BZ131+BZ138</f>
        <v>37818724.810000002</v>
      </c>
      <c r="CA143" s="29">
        <f>CA6+CA11+CA18+CA24+CA30+CA42+CA48+CA56+CA63+CA69+CA75+CA80+CA84+CA90+CA96+CA101+CA108+CA115+CA122+CA131+CA138</f>
        <v>9314886.5600000005</v>
      </c>
      <c r="CB143" s="29">
        <v>5331457.2</v>
      </c>
      <c r="CC143" s="16">
        <f t="shared" si="226"/>
        <v>0.24630356012260265</v>
      </c>
      <c r="CD143" s="16">
        <f t="shared" si="238"/>
        <v>1.747155835744119</v>
      </c>
      <c r="CE143" s="22">
        <f>CE138+CE131+CE122+CE115+CE108+CE101+CE96+CE90+CE84+CE80+CE75+CE69+CE63+CE56+CE48+CE42+CE30+CE24+CE18+CE11+CE6</f>
        <v>22795597.670000002</v>
      </c>
      <c r="CF143" s="22">
        <f>CF138+CF131+CF122+CF115+CF108+CF101+CF96+CF90+CF84+CF80+CF75+CF69+CF63+CF56+CF48+CF42+CF30+CF24+CF18+CF11+CF6</f>
        <v>14070435.779999999</v>
      </c>
      <c r="CG143" s="22">
        <v>22065974.120000001</v>
      </c>
      <c r="CH143" s="16">
        <f t="shared" si="239"/>
        <v>0.61724355657133334</v>
      </c>
      <c r="CI143" s="16">
        <f t="shared" si="240"/>
        <v>0.63765305367810332</v>
      </c>
      <c r="CJ143" s="29">
        <f>CJ6+CJ11+CJ18+CJ24+CJ30+CJ42+CJ48+CJ56+CJ63+CJ69+CJ75+CJ80+CJ84+CJ90+CJ96+CJ101+CJ108+CJ115+CJ122+CJ131+CJ138</f>
        <v>13021990.580000002</v>
      </c>
      <c r="CK143" s="29">
        <f>CK6+CK11+CK18+CK24+CK30+CK42+CK48+CK56+CK63+CK69+CK75+CK80+CK84+CK90+CK96+CK101+CK108+CK115+CK122+CK131+CK138</f>
        <v>5980454.1399999997</v>
      </c>
      <c r="CL143" s="29">
        <v>6315837.6800000006</v>
      </c>
      <c r="CM143" s="16">
        <f t="shared" si="241"/>
        <v>0.45925806068276226</v>
      </c>
      <c r="CN143" s="16">
        <f t="shared" si="242"/>
        <v>0.94689801147644426</v>
      </c>
      <c r="CO143" s="29">
        <f>CO6+CO11+CO18+CO24+CO30+CO42+CO48+CO56+CO63+CO69+CO75+CO80+CO84+CO90+CO96+CO101+CO108+CO115+CO122+CO131+CO138</f>
        <v>9773607.0899999999</v>
      </c>
      <c r="CP143" s="29">
        <f>CP6+CP11+CP18+CP24+CP30+CP42+CP48+CP56+CP63+CP69+CP75+CP80+CP84+CP90+CP96+CP101+CP108+CP115+CP122+CP131+CP138</f>
        <v>8089981.6399999997</v>
      </c>
      <c r="CQ143" s="29">
        <v>15750136.440000001</v>
      </c>
      <c r="CR143" s="16">
        <f t="shared" si="199"/>
        <v>0.82773755538805882</v>
      </c>
      <c r="CS143" s="16">
        <f t="shared" si="200"/>
        <v>0.51364517830170608</v>
      </c>
      <c r="CT143" s="29">
        <f>CT6+CT11+CT18+CT24+CT30+CT42+CT48+CT56+CT63+CT69+CT75+CT80+CT84+CT90+CT96+CT101+CT108+CT115+CT122+CT131+CT138</f>
        <v>285000</v>
      </c>
      <c r="CU143" s="29">
        <f>CU6+CU11+CU18+CU24+CU30+CU42+CU48+CU56+CU63+CU69+CU75+CU80+CU84+CU90+CU96+CU101+CU108+CU115+CU122+CU131+CU138</f>
        <v>203180.1</v>
      </c>
      <c r="CV143" s="29">
        <v>204936.51</v>
      </c>
      <c r="CW143" s="16">
        <f t="shared" si="243"/>
        <v>0.71291263157894735</v>
      </c>
      <c r="CX143" s="16">
        <f t="shared" si="244"/>
        <v>0.99142949199242236</v>
      </c>
      <c r="CY143" s="29">
        <f>CY6+CY11+CY18+CY24+CY30+CY42+CY48+CY56+CY63+CY69+CY75+CY80+CY84+CY90+CY96+CY101+CY108+CY115+CY122+CY131+CY138</f>
        <v>588300</v>
      </c>
      <c r="CZ143" s="29">
        <f>CZ6+CZ11+CZ18+CZ24+CZ30+CZ42+CZ48+CZ56+CZ63+CZ69+CZ75+CZ80+CZ84+CZ90+CZ96+CZ101+CZ108+CZ115+CZ122+CZ131+CZ138</f>
        <v>569090.1</v>
      </c>
      <c r="DA143" s="29">
        <v>409721.23</v>
      </c>
      <c r="DB143" s="16">
        <f t="shared" si="227"/>
        <v>0.96734676185619572</v>
      </c>
      <c r="DC143" s="16">
        <f t="shared" si="245"/>
        <v>1.3889690314558512</v>
      </c>
      <c r="DD143" s="29">
        <f>DD6+DD11+DD18+DD24+DD30+DD42+DD48+DD56+DD63+DD69+DD75+DD80+DD84+DD90+DD96+DD101+DD108+DD115+DD122+DD131+DD138</f>
        <v>603485.96</v>
      </c>
      <c r="DE143" s="29">
        <f>DE6+DE11+DE18+DE24+DE30+DE42+DE48+DE56+DE63+DE69+DE75+DE80+DE84+DE90+DE96+DE101+DE108+DE115+DE122+DE131+DE138</f>
        <v>655103.64</v>
      </c>
      <c r="DF143" s="29">
        <v>19411726.130000003</v>
      </c>
      <c r="DG143" s="16">
        <f t="shared" si="228"/>
        <v>1.0855325283789536</v>
      </c>
      <c r="DH143" s="16">
        <f>IF(DE143&lt;=0," ",IF(DE143/DF143*100&gt;200,"св.200",DE143/DF143))</f>
        <v>3.3747830337847444E-2</v>
      </c>
      <c r="DI143" s="29">
        <f>DI6+DI11+DI18+DI24+DI30+DI42+DI48+DI56+DI63+DI69+DI75+DI80+DI84+DI90+DI96+DI101+DI108+DI115+DI122+DI131+DI138</f>
        <v>594236.75</v>
      </c>
      <c r="DJ143" s="29">
        <v>304897.31</v>
      </c>
      <c r="DK143" s="16">
        <f t="shared" si="202"/>
        <v>1.9489734100966649</v>
      </c>
      <c r="DL143" s="29">
        <f>DL6+DL11+DL18+DL24+DL30+DL42+DL48+DL56+DL63+DL69+DL75+DL80+DL84+DL90+DL96+DL101+DL108+DL115+DL122+DL131+DL138</f>
        <v>1911756.79</v>
      </c>
      <c r="DM143" s="29">
        <f>DM6+DM11+DM18+DM24+DM30+DM42+DM48+DM56+DM63+DM69+DM75+DM80+DM84+DM90+DM96+DM101+DM108+DM115+DM122+DM131+DM138</f>
        <v>1973939.3599999999</v>
      </c>
      <c r="DN143" s="29">
        <v>981857.19000000006</v>
      </c>
      <c r="DO143" s="16">
        <f t="shared" si="229"/>
        <v>1.032526402063936</v>
      </c>
      <c r="DP143" s="16" t="str">
        <f t="shared" si="207"/>
        <v>св.200</v>
      </c>
      <c r="DQ143" s="29">
        <f>DQ6+DQ11+DQ18+DQ24+DQ30+DQ42+DQ48+DQ56+DQ63+DQ69+DQ75+DQ80+DQ84+DQ90+DQ96+DQ101+DQ108+DQ115+DQ122+DQ131+DQ138</f>
        <v>6722155.4499999993</v>
      </c>
      <c r="DR143" s="29">
        <f>DR6+DR11+DR18+DR24+DR30+DR42+DR48+DR56+DR63+DR69+DR75+DR80+DR84+DR90+DR96+DR101+DR108+DR115+DR122+DR131+DR138</f>
        <v>5119665.6799999988</v>
      </c>
      <c r="DS143" s="29">
        <v>2309900.25</v>
      </c>
      <c r="DT143" s="16">
        <f t="shared" si="230"/>
        <v>0.76161072413164732</v>
      </c>
      <c r="DU143" s="16" t="str">
        <f t="shared" si="208"/>
        <v>св.200</v>
      </c>
    </row>
    <row r="144" spans="1:125" s="48" customFormat="1" ht="15.75" x14ac:dyDescent="0.25">
      <c r="A144" s="45"/>
      <c r="B144" s="46"/>
      <c r="C144" s="46"/>
      <c r="D144" s="46"/>
      <c r="E144" s="46"/>
      <c r="F144" s="25"/>
      <c r="G144" s="25"/>
      <c r="H144" s="46"/>
      <c r="I144" s="46"/>
      <c r="J144" s="46"/>
      <c r="K144" s="25"/>
      <c r="L144" s="25"/>
      <c r="M144" s="46"/>
      <c r="N144" s="46"/>
      <c r="O144" s="46"/>
      <c r="P144" s="25"/>
      <c r="Q144" s="25"/>
      <c r="R144" s="46"/>
      <c r="S144" s="46"/>
      <c r="T144" s="46"/>
      <c r="U144" s="25"/>
      <c r="V144" s="25"/>
      <c r="W144" s="46"/>
      <c r="X144" s="46"/>
      <c r="Y144" s="46"/>
      <c r="Z144" s="25"/>
      <c r="AA144" s="25"/>
      <c r="AB144" s="46"/>
      <c r="AC144" s="46"/>
      <c r="AD144" s="46"/>
      <c r="AE144" s="25"/>
      <c r="AF144" s="25"/>
      <c r="AG144" s="46"/>
      <c r="AH144" s="46"/>
      <c r="AI144" s="46"/>
      <c r="AJ144" s="25"/>
      <c r="AK144" s="25"/>
      <c r="AL144" s="46"/>
      <c r="AM144" s="46"/>
      <c r="AN144" s="46"/>
      <c r="AO144" s="25"/>
      <c r="AP144" s="25"/>
      <c r="AQ144" s="46"/>
      <c r="AR144" s="46"/>
      <c r="AS144" s="46"/>
      <c r="AT144" s="25"/>
      <c r="AU144" s="25"/>
      <c r="AV144" s="46"/>
      <c r="AW144" s="46"/>
      <c r="AX144" s="46"/>
      <c r="AY144" s="25"/>
      <c r="AZ144" s="25"/>
      <c r="BA144" s="46"/>
      <c r="BB144" s="46"/>
      <c r="BC144" s="46"/>
      <c r="BD144" s="25"/>
      <c r="BE144" s="25"/>
      <c r="BF144" s="46"/>
      <c r="BG144" s="46"/>
      <c r="BH144" s="46"/>
      <c r="BI144" s="25"/>
      <c r="BJ144" s="25"/>
      <c r="BK144" s="46"/>
      <c r="BL144" s="46"/>
      <c r="BM144" s="46"/>
      <c r="BN144" s="25"/>
      <c r="BO144" s="25"/>
      <c r="BP144" s="46"/>
      <c r="BQ144" s="46"/>
      <c r="BR144" s="46"/>
      <c r="BS144" s="25"/>
      <c r="BT144" s="25"/>
      <c r="BU144" s="46"/>
      <c r="BV144" s="46"/>
      <c r="BW144" s="46"/>
      <c r="BX144" s="25"/>
      <c r="BY144" s="25"/>
      <c r="BZ144" s="46"/>
      <c r="CA144" s="46"/>
      <c r="CB144" s="46"/>
      <c r="CC144" s="25"/>
      <c r="CD144" s="25"/>
      <c r="CE144" s="46"/>
      <c r="CF144" s="46"/>
      <c r="CG144" s="46"/>
      <c r="CH144" s="25"/>
      <c r="CI144" s="25"/>
      <c r="CJ144" s="46"/>
      <c r="CK144" s="46"/>
      <c r="CL144" s="46"/>
      <c r="CM144" s="25"/>
      <c r="CN144" s="25"/>
      <c r="CO144" s="46"/>
      <c r="CP144" s="46"/>
      <c r="CQ144" s="46"/>
      <c r="CR144" s="25"/>
      <c r="CS144" s="25"/>
      <c r="CT144" s="46"/>
      <c r="CU144" s="46"/>
      <c r="CV144" s="46"/>
      <c r="CW144" s="47" t="str">
        <f t="shared" si="243"/>
        <v xml:space="preserve"> </v>
      </c>
      <c r="CX144" s="47" t="str">
        <f t="shared" si="244"/>
        <v xml:space="preserve"> </v>
      </c>
      <c r="CY144" s="46"/>
      <c r="CZ144" s="46"/>
      <c r="DA144" s="46"/>
      <c r="DB144" s="25"/>
      <c r="DC144" s="25"/>
      <c r="DD144" s="46"/>
      <c r="DE144" s="46"/>
      <c r="DF144" s="46"/>
      <c r="DG144" s="25"/>
      <c r="DH144" s="25"/>
      <c r="DI144" s="46"/>
      <c r="DJ144" s="46"/>
      <c r="DK144" s="25"/>
      <c r="DL144" s="46"/>
      <c r="DM144" s="46"/>
      <c r="DN144" s="46"/>
      <c r="DO144" s="25"/>
      <c r="DP144" s="25"/>
      <c r="DQ144" s="46"/>
      <c r="DR144" s="46"/>
      <c r="DS144" s="46"/>
      <c r="DT144" s="25"/>
      <c r="DU144" s="25"/>
    </row>
    <row r="145" spans="1:125" s="37" customFormat="1" ht="15.75" x14ac:dyDescent="0.25">
      <c r="A145" s="49"/>
      <c r="B145" s="42" t="s">
        <v>143</v>
      </c>
      <c r="C145" s="50">
        <f>C7+C12+C13+C14+C19+C20+C25+C43+C49+C57+C64+C70+C76+C81+C85+C86+C91+C97+C102+C109+C116+C123+C132+C139</f>
        <v>1178911116.48</v>
      </c>
      <c r="D145" s="50">
        <f>D7+D12+D13+D14+D19+D20+D25+D43+D49+D57+D64+D70+D76+D81+D85+D86+D91+D97+D102+D109+D116+D123+D132+D139</f>
        <v>842312075.65999973</v>
      </c>
      <c r="E145" s="50">
        <v>788452795.81000006</v>
      </c>
      <c r="F145" s="51">
        <f>IF(D145&lt;=0," ",IF(D145/C145*100&gt;200,"СВ.200",D145/C145))</f>
        <v>0.71448310554147654</v>
      </c>
      <c r="G145" s="51">
        <f>IF(E145=0," ",IF(D145/E145*100&gt;200,"св.200",D145/E145))</f>
        <v>1.0683100879801797</v>
      </c>
      <c r="H145" s="50">
        <f>H7+H12+H13+H14+H19+H20+H25+H43+H49+H57+H64+H70+H76+H81+H85+H86+H91+H97+H102+H109+H116+H123+H132+H139</f>
        <v>1084972771.3</v>
      </c>
      <c r="I145" s="50">
        <f>I7+I12+I13+I14+I19+I20+I25+I43+I49+I57+I64+I70+I76+I81+I85+I86+I91+I97+I102+I109+I116+I123+I132+I139</f>
        <v>791326103.30000007</v>
      </c>
      <c r="J145" s="50">
        <v>724121384.40999997</v>
      </c>
      <c r="K145" s="51">
        <f>IF(I145&lt;=0," ",IF(I145/H145*100&gt;200,"СВ.200",I145/H145))</f>
        <v>0.72935111758781157</v>
      </c>
      <c r="L145" s="51">
        <f>IF(J145=0," ",IF(I145/J145*100&gt;200,"св.200",I145/J145))</f>
        <v>1.0928086372490673</v>
      </c>
      <c r="M145" s="50">
        <f>M7+M12+M13+M14+M19+M20+M25+M43+M49+M57+M64+M70+M76+M81+M85+M86+M91+M97+M102+M109+M116+M123+M132+M139</f>
        <v>929400899.71000004</v>
      </c>
      <c r="N145" s="50">
        <f>N7+N12+N13+N14+N19+N20+N25+N43+N49+N57+N64+N70+N76+N81+N85+N86+N91+N97+N102+N109+N116+N123+N132+N139</f>
        <v>715012202.90999997</v>
      </c>
      <c r="O145" s="50">
        <v>641067801.35000002</v>
      </c>
      <c r="P145" s="51">
        <f>IF(N145&lt;=0," ",IF(M145&lt;=0," ",IF(N145/M145*100&gt;200,"СВ.200",N145/M145)))</f>
        <v>0.76932592074432515</v>
      </c>
      <c r="Q145" s="51">
        <f>IF(O145=0," ",IF(N145/O145*100&gt;200,"св.200",N145/O145))</f>
        <v>1.1153456801359907</v>
      </c>
      <c r="R145" s="50">
        <f>R7+R12+R13+R14+R19+R20+R25+R43+R49+R57+R64+R70+R76+R81+R85+R86+R91+R97+R102+R109+R116+R123+R132+R139</f>
        <v>43104304.519999996</v>
      </c>
      <c r="S145" s="50">
        <f>S7+S12+S13+S14+S19+S20+S25+S43+S49+S57+S64+S70+S76+S81+S85+S86+S91+S97+S102+S109+S116+S123+S132+S139</f>
        <v>35328946.110000007</v>
      </c>
      <c r="T145" s="50">
        <v>34417786.939999998</v>
      </c>
      <c r="U145" s="51">
        <f t="shared" ref="U145:U146" si="250">IF(S145&lt;=0," ",IF(R145&lt;=0," ",IF(S145/R145*100&gt;200,"СВ.200",S145/R145)))</f>
        <v>0.81961526820616504</v>
      </c>
      <c r="V145" s="51">
        <f t="shared" ref="V145" si="251">IF(T145=0," ",IF(S145/T145*100&gt;200,"св.200",S145/T145))</f>
        <v>1.0264734967297118</v>
      </c>
      <c r="W145" s="50">
        <f>W7+W12+W13+W14+W19+W20+W25+W43+W49+W57+W64+W70+W76+W81+W85+W86+W91+W97+W102+W109+W116+W123+W132+W139</f>
        <v>1078571.99</v>
      </c>
      <c r="X145" s="50">
        <f>X7+X12+X13+X14+X19+X20+X25+X43+X49+X57+X64+X70+X76+X81+X85+X86+X91+X97+X102+X109+X116+X123+X132+X139</f>
        <v>508429.52999999997</v>
      </c>
      <c r="Y145" s="50">
        <v>1065928.33</v>
      </c>
      <c r="Z145" s="51">
        <f t="shared" ref="Z145:Z146" si="252">IF(X145&lt;=0," ",IF(W145&lt;=0," ",IF(X145/W145*100&gt;200,"СВ.200",X145/W145)))</f>
        <v>0.4713913718452859</v>
      </c>
      <c r="AA145" s="51">
        <f t="shared" ref="AA145:AA146" si="253">IF(Y145=0," ",IF(X145/Y145*100&gt;200,"св.200",X145/Y145))</f>
        <v>0.47698284743027697</v>
      </c>
      <c r="AB145" s="50">
        <f>AB7+AB12+AB13+AB14+AB19+AB20+AB25+AB43+AB49+AB57+AB64+AB70+AB76+AB81+AB85+AB86+AB91+AB97+AB102+AB109+AB116+AB123+AB132+AB139</f>
        <v>33276300</v>
      </c>
      <c r="AC145" s="50">
        <f>AC7+AC12+AC13+AC14+AC19+AC20+AC25+AC43+AC49+AC57+AC64+AC70+AC76+AC81+AC85+AC86+AC91+AC97+AC102+AC109+AC116+AC123+AC132+AC139</f>
        <v>6588273.7299999995</v>
      </c>
      <c r="AD145" s="50">
        <v>6818142.0299999993</v>
      </c>
      <c r="AE145" s="51">
        <f t="shared" ref="AE145:AE146" si="254">IF(AC145&lt;=0," ",IF(AB145&lt;=0," ",IF(AC145/AB145*100&gt;200,"СВ.200",AC145/AB145)))</f>
        <v>0.19798696760156625</v>
      </c>
      <c r="AF145" s="51">
        <f t="shared" ref="AF145:AF146" si="255">IF(AD145=0," ",IF(AC145/AD145*100&gt;200,"св.200",AC145/AD145))</f>
        <v>0.96628578592399905</v>
      </c>
      <c r="AG145" s="50">
        <f>AG7+AG12+AG13+AG14+AG19+AG20+AG25+AG43+AG49+AG57+AG64+AG70+AG76+AG81+AG85+AG86+AG91+AG97+AG102+AG109+AG116+AG123+AG132+AG139</f>
        <v>78102095.080000013</v>
      </c>
      <c r="AH145" s="50">
        <f>AH7+AH12+AH13+AH14+AH19+AH20+AH25+AH43+AH49+AH57+AH64+AH70+AH76+AH81+AH85+AH86+AH91+AH97+AH102+AH109+AH116+AH123+AH132+AH139</f>
        <v>34087509.870000005</v>
      </c>
      <c r="AI145" s="50">
        <v>40679325.349999994</v>
      </c>
      <c r="AJ145" s="51">
        <f t="shared" ref="AJ145:AJ146" si="256">IF(AH145&lt;=0," ",IF(AG145&lt;=0," ",IF(AH145/AG145*100&gt;200,"СВ.200",AH145/AG145)))</f>
        <v>0.43644808548457187</v>
      </c>
      <c r="AK145" s="51">
        <f t="shared" ref="AK145:AK146" si="257">IF(AI145=0," ",IF(AH145/AI145*100&gt;200,"св.200",AH145/AI145))</f>
        <v>0.83795661743933048</v>
      </c>
      <c r="AL145" s="50">
        <f>AL7+AL12+AL13+AL14+AL19+AL20+AL25+AL43+AL49+AL57+AL64+AL70+AL76+AL81+AL85+AL86+AL91+AL97+AL102+AL109+AL116+AL123+AL132+AL139</f>
        <v>10600</v>
      </c>
      <c r="AM145" s="50">
        <f>AM7+AM12+AM13+AM14+AM19+AM20+AM25+AM43+AM49+AM57+AM64+AM70+AM76+AM81+AM85+AM86+AM91+AM97+AM102+AM109+AM116+AM123+AM132+AM139</f>
        <v>4700</v>
      </c>
      <c r="AN145" s="50">
        <v>3375</v>
      </c>
      <c r="AO145" s="51">
        <f t="shared" ref="AO145:AO146" si="258">IF(AM145&lt;=0," ",IF(AL145&lt;=0," ",IF(AM145/AL145*100&gt;200,"СВ.200",AM145/AL145)))</f>
        <v>0.44339622641509435</v>
      </c>
      <c r="AP145" s="51">
        <f t="shared" ref="AP145:AP146" si="259">IF(AN145=0," ",IF(AM145/AN145*100&gt;200,"св.200",AM145/AN145))</f>
        <v>1.3925925925925926</v>
      </c>
      <c r="AQ145" s="50">
        <f>AQ7+AQ12+AQ13+AQ14+AQ19+AQ20+AQ25+AQ43+AQ49+AQ57+AQ64+AQ70+AQ76+AQ81+AQ85+AQ86+AQ91+AQ97+AQ102+AQ109+AQ116+AQ123+AQ132+AQ139</f>
        <v>93938345.179999977</v>
      </c>
      <c r="AR145" s="50">
        <f>AR7+AR12+AR13+AR14+AR19+AR20+AR25+AR43+AR49+AR57+AR64+AR70+AR76+AR81+AR85+AR86+AR91+AR97+AR102+AR109+AR116+AR123+AR132+AR139</f>
        <v>50985972.359999985</v>
      </c>
      <c r="AS145" s="50">
        <v>64331411.399999991</v>
      </c>
      <c r="AT145" s="51">
        <f>IF(AR145&lt;=0," ",IF(AQ145&lt;=0," ",IF(AR145/AQ145*100&gt;200,"СВ.200",AR145/AQ145)))</f>
        <v>0.54275995880386441</v>
      </c>
      <c r="AU145" s="51">
        <f>IF(AS145=0," ",IF(AR145/AS145*100&gt;200,"св.200",AR145/AS145))</f>
        <v>0.79255174494741443</v>
      </c>
      <c r="AV145" s="50">
        <f>AV7+AV12+AV13+AV14+AV19+AV20+AV25+AV43+AV49+AV57+AV64+AV70+AV76+AV81+AV85+AV86+AV91+AV97+AV102+AV109+AV116+AV123+AV132+AV139</f>
        <v>17125480.990000002</v>
      </c>
      <c r="AW145" s="50">
        <f>AW7+AW12+AW13+AW14+AW19+AW20+AW25+AW43+AW49+AW57+AW64+AW70+AW76+AW81+AW85+AW86+AW91+AW97+AW102+AW109+AW116+AW123+AW132+AW139</f>
        <v>12294155.76</v>
      </c>
      <c r="AX145" s="50">
        <v>13421124</v>
      </c>
      <c r="AY145" s="51">
        <f t="shared" ref="AY145:AY146" si="260">IF(AW145&lt;=0," ",IF(AV145&lt;=0," ",IF(AW145/AV145*100&gt;200,"СВ.200",AW145/AV145)))</f>
        <v>0.71788674240325667</v>
      </c>
      <c r="AZ145" s="51">
        <f t="shared" ref="AZ145:AZ146" si="261">IF(AX145=0," ",IF(AW145/AX145*100&gt;200,"св.200",AW145/AX145))</f>
        <v>0.91603026393318476</v>
      </c>
      <c r="BA145" s="50">
        <f>BA7+BA12+BA13+BA14+BA19+BA20+BA25+BA43+BA49+BA57+BA64+BA70+BA76+BA81+BA85+BA86+BA91+BA97+BA102+BA109+BA116+BA123+BA132+BA139</f>
        <v>711488.04</v>
      </c>
      <c r="BB145" s="50">
        <f>BB7+BB12+BB13+BB14+BB19+BB20+BB25+BB43+BB49+BB57+BB64+BB70+BB76+BB81+BB85+BB86+BB91+BB97+BB102+BB109+BB116+BB123+BB132+BB139</f>
        <v>718946.6100000001</v>
      </c>
      <c r="BC145" s="50">
        <v>579707.5</v>
      </c>
      <c r="BD145" s="51">
        <f t="shared" ref="BD145:BD146" si="262">IF(BB145&lt;=0," ",IF(BA145&lt;=0," ",IF(BB145/BA145*100&gt;200,"СВ.200",BB145/BA145)))</f>
        <v>1.0104830574523784</v>
      </c>
      <c r="BE145" s="51">
        <f t="shared" ref="BE145:BE146" si="263">IF(BC145=0," ",IF(BB145/BC145*100&gt;200,"св.200",BB145/BC145))</f>
        <v>1.240188560610308</v>
      </c>
      <c r="BF145" s="50">
        <f>BF7+BF12+BF13+BF14+BF19+BF20+BF25+BF43+BF49+BF57+BF64+BF70+BF76+BF81+BF85+BF86+BF91+BF97+BF102+BF109+BF116+BF123+BF132+BF139</f>
        <v>2786868.46</v>
      </c>
      <c r="BG145" s="50">
        <f>BG7+BG12+BG13+BG14+BG19+BG20+BG25+BG43+BG49+BG57+BG64+BG70+BG76+BG81+BG85+BG86+BG91+BG97+BG102+BG109+BG116+BG123+BG132+BG139</f>
        <v>2760933.2</v>
      </c>
      <c r="BH145" s="50">
        <v>2078776.5199999998</v>
      </c>
      <c r="BI145" s="51">
        <f t="shared" ref="BI145:BI146" si="264">IF(BG145&lt;=0," ",IF(BF145&lt;=0," ",IF(BG145/BF145*100&gt;200,"СВ.200",BG145/BF145)))</f>
        <v>0.99069376241747709</v>
      </c>
      <c r="BJ145" s="51">
        <f t="shared" ref="BJ145:BJ146" si="265">IF(BH145=0," ",IF(BG145/BH145*100&gt;200,"св.200",BG145/BH145))</f>
        <v>1.3281529656684792</v>
      </c>
      <c r="BK145" s="50">
        <f>BK7+BK12+BK13+BK14+BK19+BK20+BK25+BK43+BK49+BK57+BK64+BK70+BK76+BK81+BK85+BK86+BK91+BK97+BK102+BK109+BK116+BK123+BK132+BK139</f>
        <v>950900</v>
      </c>
      <c r="BL145" s="50">
        <f>BL7+BL12+BL13+BL14+BL19+BL20+BL25+BL43+BL49+BL57+BL64+BL70+BL76+BL81+BL85+BL86+BL91+BL97+BL102+BL109+BL116+BL123+BL132+BL139</f>
        <v>691387.81</v>
      </c>
      <c r="BM145" s="50">
        <v>700866.15</v>
      </c>
      <c r="BN145" s="51">
        <f t="shared" ref="BN145:BN146" si="266">IF(BL145&lt;=0," ",IF(BK145&lt;=0," ",IF(BL145/BK145*100&gt;200,"СВ.200",BL145/BK145)))</f>
        <v>0.72708782206330846</v>
      </c>
      <c r="BO145" s="51">
        <f t="shared" ref="BO145:BO146" si="267">IF(BM145=0," ",IF(BL145/BM145*100&gt;200,"св.200",BL145/BM145))</f>
        <v>0.98647624799685363</v>
      </c>
      <c r="BP145" s="50">
        <f>BP7+BP12+BP13+BP14+BP19+BP20+BP25+BP43+BP49+BP57+BP64+BP70+BP76+BP81+BP85+BP86+BP91+BP97+BP102+BP109+BP116+BP123+BP132+BP139</f>
        <v>9322740.629999999</v>
      </c>
      <c r="BQ145" s="50">
        <f>BQ7+BQ12+BQ13+BQ14+BQ19+BQ20+BQ25+BQ43+BQ49+BQ57+BQ64+BQ70+BQ76+BQ81+BQ85+BQ86+BQ91+BQ97+BQ102+BQ109+BQ116+BQ123+BQ132+BQ139</f>
        <v>7365399.4399999995</v>
      </c>
      <c r="BR145" s="50">
        <v>6595555.2800000012</v>
      </c>
      <c r="BS145" s="51">
        <f t="shared" ref="BS145:BS146" si="268">IF(BQ145&lt;=0," ",IF(BP145&lt;=0," ",IF(BQ145/BP145*100&gt;200,"СВ.200",BQ145/BP145)))</f>
        <v>0.7900465895509956</v>
      </c>
      <c r="BT145" s="51">
        <f t="shared" ref="BT145:BT146" si="269">IF(BR145=0," ",IF(BQ145/BR145*100&gt;200,"св.200",BQ145/BR145))</f>
        <v>1.1167216598630341</v>
      </c>
      <c r="BU145" s="50">
        <f>BU7+BU12+BU13+BU14+BU19+BU20+BU25+BU43+BU49+BU57+BU64+BU70+BU76+BU81+BU85+BU86+BU91+BU97+BU102+BU109+BU116+BU123+BU132+BU139</f>
        <v>9236619.8400000017</v>
      </c>
      <c r="BV145" s="50">
        <f>BV7+BV12+BV13+BV14+BV19+BV20+BV25+BV43+BV49+BV57+BV64+BV70+BV76+BV81+BV85+BV86+BV91+BV97+BV102+BV109+BV116+BV123+BV132+BV139</f>
        <v>9823215.120000001</v>
      </c>
      <c r="BW145" s="50">
        <v>5796152.080000001</v>
      </c>
      <c r="BX145" s="51">
        <f t="shared" ref="BX145:BX146" si="270">IF(BV145&lt;=0," ",IF(BU145&lt;=0," ",IF(BV145/BU145*100&gt;200,"СВ.200",BV145/BU145)))</f>
        <v>1.063507569886085</v>
      </c>
      <c r="BY145" s="51">
        <f t="shared" ref="BY145:BY146" si="271">IF(BW145=0," ",IF(BV145/BW145*100&gt;200,"св.200",BV145/BW145))</f>
        <v>1.6947821562335541</v>
      </c>
      <c r="BZ145" s="50">
        <f>BZ7+BZ12+BZ13+BZ14+BZ19+BZ20+BZ25+BZ43+BZ49+BZ57+BZ64+BZ70+BZ76+BZ81+BZ85+BZ86+BZ91+BZ97+BZ102+BZ109+BZ116+BZ123+BZ132+BZ139</f>
        <v>35157634.5</v>
      </c>
      <c r="CA145" s="50">
        <f>CA7+CA12+CA13+CA14+CA19+CA20+CA25+CA43+CA49+CA57+CA64+CA70+CA76+CA81+CA85+CA86+CA91+CA97+CA102+CA109+CA116+CA123+CA132+CA139</f>
        <v>6967782.9500000002</v>
      </c>
      <c r="CB145" s="50">
        <v>1168443.6000000001</v>
      </c>
      <c r="CC145" s="51">
        <f t="shared" ref="CC145:CC146" si="272">IF(CA145&lt;=0," ",IF(BZ145&lt;=0," ",IF(CA145/BZ145*100&gt;200,"СВ.200",CA145/BZ145)))</f>
        <v>0.19818691015745102</v>
      </c>
      <c r="CD145" s="51" t="str">
        <f t="shared" ref="CD145:CD146" si="273">IF(CB145=0," ",IF(CA145/CB145*100&gt;200,"св.200",CA145/CB145))</f>
        <v>св.200</v>
      </c>
      <c r="CE145" s="50">
        <f>CE7+CE12+CE13+CE14+CE19+CE20+CE25+CE43+CE49+CE57+CE64+CE70+CE76+CE81+CE85+CE86+CE91+CE97+CE102+CE109+CE116+CE123+CE132+CE139</f>
        <v>13322734.200000001</v>
      </c>
      <c r="CF145" s="50">
        <f>CF7+CF12+CF13+CF14+CF19+CF20+CF25+CF43+CF49+CF57+CF64+CF70+CF76+CF81+CF85+CF86+CF91+CF97+CF102+CF109+CF116+CF123+CF132+CF139</f>
        <v>6303742.3199999994</v>
      </c>
      <c r="CG145" s="50">
        <v>12437095.849999998</v>
      </c>
      <c r="CH145" s="51">
        <f t="shared" ref="CH145:CH146" si="274">IF(CF145&lt;=0," ",IF(CE145&lt;=0," ",IF(CF145/CE145*100&gt;200,"СВ.200",CF145/CE145)))</f>
        <v>0.47315680290311568</v>
      </c>
      <c r="CI145" s="51">
        <f t="shared" ref="CI145:CI146" si="275">IF(CG145=0," ",IF(CF145/CG145*100&gt;200,"св.200",CF145/CG145))</f>
        <v>0.50685002319090433</v>
      </c>
      <c r="CJ145" s="50">
        <f>CJ7+CJ12+CJ13+CJ14+CJ19+CJ20+CJ25+CJ43+CJ49+CJ57+CJ64+CJ70+CJ76+CJ81+CJ85+CJ86+CJ91+CJ97+CJ102+CJ109+CJ116+CJ123+CJ132+CJ139</f>
        <v>13021990.580000002</v>
      </c>
      <c r="CK145" s="50">
        <f>CK7+CK12+CK13+CK14+CK19+CK20+CK25+CK43+CK49+CK57+CK64+CK70+CK76+CK81+CK85+CK86+CK91+CK97+CK102+CK109+CK116+CK123+CK132+CK139</f>
        <v>5980454.1400000006</v>
      </c>
      <c r="CL145" s="50">
        <v>6315837.6800000006</v>
      </c>
      <c r="CM145" s="51">
        <f t="shared" ref="CM145:CM146" si="276">IF(CK145&lt;=0," ",IF(CJ145&lt;=0," ",IF(CK145/CJ145*100&gt;200,"СВ.200",CK145/CJ145)))</f>
        <v>0.45925806068276237</v>
      </c>
      <c r="CN145" s="51">
        <f t="shared" ref="CN145:CN146" si="277">IF(CL145=0," ",IF(CK145/CL145*100&gt;200,"св.200",CK145/CL145))</f>
        <v>0.94689801147644437</v>
      </c>
      <c r="CO145" s="50">
        <f>CO7+CO12+CO13+CO14+CO19+CO20+CO25+CO43+CO49+CO57+CO64+CO70+CO76+CO81+CO85+CO86+CO91+CO97+CO102+CO109+CO116+CO123+CO132+CO139</f>
        <v>300743.62</v>
      </c>
      <c r="CP145" s="50">
        <f>CP7+CP12+CP13+CP14+CP19+CP20+CP25+CP43+CP49+CP57+CP64+CP70+CP76+CP81+CP85+CP86+CP91+CP97+CP102+CP109+CP116+CP123+CP132+CP139</f>
        <v>323288.18</v>
      </c>
      <c r="CQ145" s="50">
        <v>6121258.1699999999</v>
      </c>
      <c r="CR145" s="51">
        <f t="shared" ref="CR145:CR146" si="278">IF(CP145&lt;=0," ",IF(CO145&lt;=0," ",IF(CP145/CO145*100&gt;200,"СВ.200",CP145/CO145)))</f>
        <v>1.0749627207386809</v>
      </c>
      <c r="CS145" s="51">
        <f t="shared" ref="CS145:CS146" si="279">IF(CQ145=0," ",IF(CP145/CQ145*100&gt;200,"св.200",CP145/CQ145))</f>
        <v>5.281400833319206E-2</v>
      </c>
      <c r="CT145" s="50">
        <f>CT7+CT12+CT13+CT14+CT19+CT20+CT25+CT43+CT49+CT57+CT64+CT70+CT76+CT81+CT85+CT86+CT91+CT97+CT102+CT109+CT116+CT123+CT132+CT139</f>
        <v>285000</v>
      </c>
      <c r="CU145" s="50">
        <f>CU7+CU12+CU13+CU14+CU19+CU20+CU25+CU43+CU49+CU57+CU64+CU70+CU76+CU81+CU85+CU86+CU91+CU97+CU102+CU109+CU116+CU123+CU132+CU139</f>
        <v>203180.1</v>
      </c>
      <c r="CV145" s="50">
        <v>204936.51</v>
      </c>
      <c r="CW145" s="16">
        <f t="shared" si="243"/>
        <v>0.71291263157894735</v>
      </c>
      <c r="CX145" s="16">
        <f t="shared" si="244"/>
        <v>0.99142949199242236</v>
      </c>
      <c r="CY145" s="50">
        <f>CY7+CY12+CY13+CY14+CY19+CY20+CY25+CY43+CY49+CY57+CY64+CY70+CY76+CY81+CY85+CY86+CY91+CY97+CY102+CY109+CY116+CY123+CY132+CY139</f>
        <v>588300</v>
      </c>
      <c r="CZ145" s="50">
        <f>CZ7+CZ12+CZ13+CZ14+CZ19+CZ20+CZ25+CZ43+CZ49+CZ57+CZ64+CZ70+CZ76+CZ81+CZ85+CZ86+CZ91+CZ97+CZ102+CZ109+CZ116+CZ123+CZ132+CZ139</f>
        <v>569090.1</v>
      </c>
      <c r="DA145" s="50">
        <v>409721.23</v>
      </c>
      <c r="DB145" s="51">
        <f t="shared" ref="DB145:DB146" si="280">IF(CZ145&lt;=0," ",IF(CY145&lt;=0," ",IF(CZ145/CY145*100&gt;200,"СВ.200",CZ145/CY145)))</f>
        <v>0.96734676185619572</v>
      </c>
      <c r="DC145" s="51">
        <f t="shared" ref="DC145:DC146" si="281">IF(DA145=0," ",IF(CZ145/DA145*100&gt;200,"св.200",CZ145/DA145))</f>
        <v>1.3889690314558512</v>
      </c>
      <c r="DD145" s="50">
        <f>DD7+DD12+DD13+DD14+DD19+DD20+DD25+DD43+DD49+DD57+DD64+DD70+DD76+DD81+DD85+DD86+DD91+DD97+DD102+DD109+DD116+DD123+DD132+DD139</f>
        <v>543454.55000000005</v>
      </c>
      <c r="DE145" s="50">
        <f>DE7+DE12+DE13+DE14+DE19+DE20+DE25+DE43+DE49+DE57+DE64+DE70+DE76+DE81+DE85+DE86+DE91+DE97+DE102+DE109+DE116+DE123+DE132+DE139</f>
        <v>466648.62999999995</v>
      </c>
      <c r="DF145" s="50">
        <v>18858595.950000003</v>
      </c>
      <c r="DG145" s="51">
        <f t="shared" ref="DG145:DG146" si="282">IF(DE145&lt;=0," ",IF(DD145&lt;=0," ",IF(DE145/DD145*100&gt;200,"СВ.200",DE145/DD145)))</f>
        <v>0.85867094129582666</v>
      </c>
      <c r="DH145" s="51">
        <f>IF(DE145&lt;=0," ",IF(DE145/DF145*100&gt;200,"св.200",DE145/DF145))</f>
        <v>2.4744611488428429E-2</v>
      </c>
      <c r="DI145" s="50">
        <f>DI7+DI12+DI13+DI14+DI19+DI20+DI25+DI43+DI49+DI57+DI64+DI70+DI76+DI81+DI85+DI86+DI91+DI97+DI102+DI109+DI116+DI123+DI132+DI139</f>
        <v>-19244.29</v>
      </c>
      <c r="DJ145" s="50">
        <v>95336.66</v>
      </c>
      <c r="DK145" s="51">
        <f t="shared" si="202"/>
        <v>-0.20185613802707164</v>
      </c>
      <c r="DL145" s="50">
        <f>DL7+DL12+DL13+DL14+DL19+DL20+DL25+DL43+DL49+DL57+DL64+DL70+DL76+DL81+DL85+DL86+DL91+DL97+DL102+DL109+DL116+DL123+DL132+DL139</f>
        <v>1393285.35</v>
      </c>
      <c r="DM145" s="50">
        <f>DM7+DM12+DM13+DM14+DM19+DM20+DM25+DM43+DM49+DM57+DM64+DM70+DM76+DM81+DM85+DM86+DM91+DM97+DM102+DM109+DM116+DM123+DM132+DM139</f>
        <v>1445791.47</v>
      </c>
      <c r="DN145" s="50">
        <v>732621.97</v>
      </c>
      <c r="DO145" s="16">
        <f t="shared" ref="DO145:DO146" si="283">IF(DM145&lt;=0," ",IF(DL145&lt;=0," ",IF(DM145/DL145*100&gt;200,"СВ.200",DM145/DL145)))</f>
        <v>1.0376851159742688</v>
      </c>
      <c r="DP145" s="16">
        <f t="shared" ref="DP145:DP146" si="284">IF(DN145=0," ",IF(DM145/DN145*100&gt;200,"св.200",DM145/DN145))</f>
        <v>1.9734481481629604</v>
      </c>
      <c r="DQ145" s="50">
        <f>DQ7+DQ12+DQ13+DQ14+DQ19+DQ20+DQ25+DQ43+DQ49+DQ57+DQ64+DQ70+DQ76+DQ81+DQ85+DQ86+DQ91+DQ97+DQ102+DQ109+DQ116+DQ123+DQ132+DQ139</f>
        <v>2513838.62</v>
      </c>
      <c r="DR145" s="50">
        <f>DR7+DR12+DR13+DR14+DR19+DR20+DR25+DR43+DR49+DR57+DR64+DR70+DR76+DR81+DR85+DR86+DR91+DR97+DR102+DR109+DR116+DR123+DR132+DR139</f>
        <v>1392009.3299999998</v>
      </c>
      <c r="DS145" s="50">
        <v>1252505.4500000002</v>
      </c>
      <c r="DT145" s="16">
        <f t="shared" ref="DT145:DT146" si="285">IF(DR145&lt;=0," ",IF(DQ145&lt;=0," ",IF(DR145/DQ145*100&gt;200,"СВ.200",DR145/DQ145)))</f>
        <v>0.5537385411001442</v>
      </c>
      <c r="DU145" s="16">
        <f t="shared" ref="DU145:DU146" si="286">IF(DS145=0," ",IF(DR145/DS145*100&gt;200,"св.200",DR145/DS145))</f>
        <v>1.1113798586664829</v>
      </c>
    </row>
    <row r="146" spans="1:125" s="37" customFormat="1" ht="15.75" collapsed="1" x14ac:dyDescent="0.25">
      <c r="A146" s="49"/>
      <c r="B146" s="42" t="s">
        <v>144</v>
      </c>
      <c r="C146" s="50">
        <f>SUM(C8:C10,C15:C17,C21:C23,C26:C29,C31:C41,C50:C55,C58:C62,C65,C66:C67,C68,C71:C74,C44:C47,C82:C83,C87:C89,C92:C95,C98:C100,C103:C107,C110:C114,C77:C79,C117:C121,C124:C130,C133:C134,C135:C137,C140,C141,C142)</f>
        <v>286006285.69999987</v>
      </c>
      <c r="D146" s="50">
        <f>SUM(D8:D10,D15:D17,D21:D23,D26:D29,D31:D41,D50:D55,D58:D62,D65,D66:D67,D68,D71:D74,D44:D47,D82:D83,D87:D89,D92:D95,D98:D100,D103:D107,D110:D114,D77:D79,D117:D121,D124:D130,D133:D134,D135:D137,D140,D141,D142)</f>
        <v>165624029.28999993</v>
      </c>
      <c r="E146" s="50">
        <v>161499513.63</v>
      </c>
      <c r="F146" s="51">
        <f>IF(D146&lt;=0," ",IF(D146/C146*100&gt;200,"СВ.200",D146/C146))</f>
        <v>0.57909227024376553</v>
      </c>
      <c r="G146" s="51">
        <f>IF(E146=0," ",IF(D146/E146*100&gt;200,"св.200",D146/E146))</f>
        <v>1.0255388735686803</v>
      </c>
      <c r="H146" s="50">
        <f>SUM(H8:H10,H15:H17,H21:H23,H26:H29,H31:H41,H50:H55,H58:H62,H65,H66:H67,H68,H71:H74,H44:H47,H82:H83,H87:H89,H92:H95,H98:H100,H103:H107,H110:H114,H77:H79,H117:H121,H124:H130,H133:H134,H135:H137,H140,H141,H142)</f>
        <v>228028113.63999999</v>
      </c>
      <c r="I146" s="50">
        <f>SUM(I8:I10,I15:I17,I21:I23,I26:I29,I31:I41,I50:I55,I58:I62,I65,I66:I67,I68,I71:I74,I44:I47,I82:I83,I87:I89,I92:I95,I98:I100,I103:I107,I110:I114,I77:I79,I117:I121,I124:I130,I133:I134,I135:I137,I140,I141,I142)</f>
        <v>120710120.34999992</v>
      </c>
      <c r="J146" s="50">
        <v>131384787.40999995</v>
      </c>
      <c r="K146" s="51">
        <f>IF(I146&lt;=0," ",IF(I146/H146*100&gt;200,"СВ.200",I146/H146))</f>
        <v>0.52936507881905892</v>
      </c>
      <c r="L146" s="51">
        <f>IF(J146=0," ",IF(I146/J146*100&gt;200,"св.200",I146/J146))</f>
        <v>0.9187526404659877</v>
      </c>
      <c r="M146" s="50">
        <f>SUM(M8:M10,M15:M17,M21:M23,M26:M29,M31:M41,M50:M55,M58:M62,M65,M66:M67,M68,M71:M74,M44:M47,M82:M83,M87:M89,M92:M95,M98:M100,M103:M107,M110:M114,M77:M79,M117:M121,M124:M130,M133:M134,M135:M137,M140,M141,M142)</f>
        <v>66854500.440000005</v>
      </c>
      <c r="N146" s="50">
        <f>SUM(N8:N10,N15:N17,N21:N23,N26:N29,N31:N41,N50:N55,N58:N62,N65,N66:N67,N68,N71:N74,N44:N47,N82:N83,N87:N89,N92:N95,N98:N100,N103:N107,N110:N114,N77:N79,N117:N121,N124:N130,N133:N134,N135:N137,N140,N141,N142)</f>
        <v>54950795.300000004</v>
      </c>
      <c r="O146" s="50">
        <v>50865831.400000013</v>
      </c>
      <c r="P146" s="51">
        <f>IF(N146&lt;=0," ",IF(M146&lt;=0," ",IF(N146/M146*100&gt;200,"СВ.200",N146/M146)))</f>
        <v>0.82194609096386506</v>
      </c>
      <c r="Q146" s="51">
        <f>IF(O146=0," ",IF(N146/O146*100&gt;200,"св.200",N146/O146))</f>
        <v>1.0803086037830887</v>
      </c>
      <c r="R146" s="50">
        <f>SUM(R8:R10,R15:R17,R21:R23,R26:R29,R31:R41,R50:R55,R58:R62,R65,R66:R67,R68,R71:R74,R44:R47,R82:R83,R87:R89,R92:R95,R98:R100,R103:R107,R110:R114,R77:R79,R117:R121,R124:R130,R133:R134,R135:R137,R140,R141,R142)</f>
        <v>0</v>
      </c>
      <c r="S146" s="50">
        <f>SUM(S8:S10,S15:S17,S21:S23,S26:S29,S31:S41,S50:S55,S58:S62,S65,S66:S67,S68,S71:S74,S44:S47,S82:S83,S87:S89,S92:S95,S98:S100,S103:S107,S110:S114,S77:S79,S117:S121,S124:S130,S133:S134,S135:S137,S140,S141,S142)</f>
        <v>0</v>
      </c>
      <c r="T146" s="50">
        <v>0</v>
      </c>
      <c r="U146" s="51" t="str">
        <f t="shared" si="250"/>
        <v xml:space="preserve"> </v>
      </c>
      <c r="V146" s="51" t="str">
        <f t="shared" ref="V146" si="287">IF(S146=0," ",IF(S146/T146*100&gt;200,"св.200",S146/T146))</f>
        <v xml:space="preserve"> </v>
      </c>
      <c r="W146" s="50">
        <f>SUM(W8:W10,W15:W17,W21:W23,W26:W29,W31:W41,W50:W55,W58:W62,W65,W66:W67,W68,W71:W74,W44:W47,W82:W83,W87:W89,W92:W95,W98:W100,W103:W107,W110:W114,W77:W79,W117:W121,W124:W130,W133:W134,W135:W137,W140,W141,W142)</f>
        <v>4134222.4099999997</v>
      </c>
      <c r="X146" s="50">
        <f>SUM(X8:X10,X15:X17,X21:X23,X26:X29,X31:X41,X50:X55,X58:X62,X65,X66:X67,X68,X71:X74,X44:X47,X82:X83,X87:X89,X92:X95,X98:X100,X103:X107,X110:X114,X77:X79,X117:X121,X124:X130,X133:X134,X135:X137,X140,X141,X142)</f>
        <v>4009473.0600000005</v>
      </c>
      <c r="Y146" s="50">
        <v>3781935.5599999996</v>
      </c>
      <c r="Z146" s="51">
        <f t="shared" si="252"/>
        <v>0.96982519622111985</v>
      </c>
      <c r="AA146" s="51">
        <f t="shared" si="253"/>
        <v>1.0601642985159696</v>
      </c>
      <c r="AB146" s="50">
        <f>SUM(AB8:AB10,AB15:AB17,AB21:AB23,AB26:AB29,AB31:AB41,AB50:AB55,AB58:AB62,AB65,AB66:AB67,AB68,AB71:AB74,AB44:AB47,AB82:AB83,AB87:AB89,AB92:AB95,AB98:AB100,AB103:AB107,AB110:AB114,AB77:AB79,AB117:AB121,AB124:AB130,AB133:AB134,AB135:AB137,AB140,AB141,AB142)</f>
        <v>19282328.079999998</v>
      </c>
      <c r="AC146" s="50">
        <f>SUM(AC8:AC10,AC15:AC17,AC21:AC23,AC26:AC29,AC31:AC41,AC50:AC55,AC58:AC62,AC65,AC66:AC67,AC68,AC71:AC74,AC44:AC47,AC82:AC83,AC87:AC89,AC92:AC95,AC98:AC100,AC103:AC107,AC110:AC114,AC77:AC79,AC117:AC121,AC124:AC130,AC133:AC134,AC135:AC137,AC140,AC141,AC142)</f>
        <v>3871635.06</v>
      </c>
      <c r="AD146" s="50">
        <v>4974111.5100000035</v>
      </c>
      <c r="AE146" s="51">
        <f t="shared" si="254"/>
        <v>0.20078670189289718</v>
      </c>
      <c r="AF146" s="51">
        <f t="shared" si="255"/>
        <v>0.77835711005200148</v>
      </c>
      <c r="AG146" s="50">
        <f>SUM(AG8:AG10,AG15:AG17,AG21:AG23,AG26:AG29,AG31:AG41,AG50:AG55,AG58:AG62,AG65,AG66:AG67,AG68,AG71:AG74,AG44:AG47,AG82:AG83,AG87:AG89,AG92:AG95,AG98:AG100,AG103:AG107,AG110:AG114,AG77:AG79,AG117:AG121,AG124:AG130,AG133:AG134,AG135:AG137,AG140,AG141,AG142)</f>
        <v>137552462.71000001</v>
      </c>
      <c r="AH146" s="50">
        <f>SUM(AH8:AH10,AH15:AH17,AH21:AH23,AH26:AH29,AH31:AH41,AH50:AH55,AH58:AH62,AH65,AH66:AH67,AH68,AH71:AH74,AH44:AH47,AH82:AH83,AH87:AH89,AH92:AH95,AH98:AH100,AH103:AH107,AH110:AH114,AH77:AH79,AH117:AH121,AH124:AH130,AH133:AH134,AH135:AH137,AH140,AH141,AH142)</f>
        <v>57787326.919999987</v>
      </c>
      <c r="AI146" s="50">
        <v>71671714.899999991</v>
      </c>
      <c r="AJ146" s="51">
        <f t="shared" si="256"/>
        <v>0.42011117635772344</v>
      </c>
      <c r="AK146" s="51">
        <f t="shared" si="257"/>
        <v>0.80627799963525071</v>
      </c>
      <c r="AL146" s="50">
        <f>SUM(AL8:AL10,AL15:AL17,AL21:AL23,AL26:AL29,AL31:AL41,AL50:AL55,AL58:AL62,AL65,AL66:AL67,AL68,AL71:AL74,AL44:AL47,AL82:AL83,AL87:AL89,AL92:AL95,AL98:AL100,AL103:AL107,AL110:AL114,AL77:AL79,AL117:AL121,AL124:AL130,AL133:AL134,AL135:AL137,AL140,AL141,AL142)</f>
        <v>203400</v>
      </c>
      <c r="AM146" s="50">
        <f>SUM(AM8:AM10,AM15:AM17,AM21:AM23,AM26:AM29,AM31:AM41,AM50:AM55,AM58:AM62,AM65,AM66:AM67,AM68,AM71:AM74,AM44:AM47,AM82:AM83,AM87:AM89,AM92:AM95,AM98:AM100,AM103:AM107,AM110:AM114,AM77:AM79,AM117:AM121,AM124:AM130,AM133:AM134,AM135:AM137,AM140,AM141,AM142)</f>
        <v>89999.1</v>
      </c>
      <c r="AN146" s="50">
        <v>91200</v>
      </c>
      <c r="AO146" s="51">
        <f t="shared" si="258"/>
        <v>0.44247345132743365</v>
      </c>
      <c r="AP146" s="51">
        <f t="shared" si="259"/>
        <v>0.9868322368421053</v>
      </c>
      <c r="AQ146" s="50">
        <f>SUM(AQ8:AQ10,AQ15:AQ17,AQ21:AQ23,AQ26:AQ29,AQ31:AQ41,AQ50:AQ55,AQ58:AQ62,AQ65,AQ66:AQ67,AQ68,AQ71:AQ74,AQ44:AQ47,AQ82:AQ83,AQ87:AQ89,AQ92:AQ95,AQ98:AQ100,AQ103:AQ107,AQ110:AQ114,AQ77:AQ79,AQ117:AQ121,AQ124:AQ130,AQ133:AQ134,AQ135:AQ137,AQ140,AQ141,AQ142)</f>
        <v>57978172.060000002</v>
      </c>
      <c r="AR146" s="50">
        <f>SUM(AR8:AR10,AR15:AR17,AR21:AR23,AR26:AR29,AR31:AR41,AR50:AR55,AR58:AR62,AR65,AR66:AR67,AR68,AR71:AR74,AR44:AR47,AR82:AR83,AR87:AR89,AR92:AR95,AR98:AR100,AR103:AR107,AR110:AR114,AR77:AR79,AR117:AR121,AR124:AR130,AR133:AR134,AR135:AR137,AR140,AR141,AR142)</f>
        <v>44913908.940000005</v>
      </c>
      <c r="AS146" s="50">
        <v>30114726.219999995</v>
      </c>
      <c r="AT146" s="51">
        <f>IF(AR146&lt;=0," ",IF(AQ146&lt;=0," ",IF(AR146/AQ146*100&gt;200,"СВ.200",AR146/AQ146)))</f>
        <v>0.77466928232093701</v>
      </c>
      <c r="AU146" s="51">
        <f>IF(AS146=0," ",IF(AR146/AS146*100&gt;200,"св.200",AR146/AS146))</f>
        <v>1.4914267727983352</v>
      </c>
      <c r="AV146" s="50">
        <f>SUM(AV8:AV10,AV15:AV17,AV21:AV23,AV26:AV29,AV31:AV41,AV50:AV55,AV58:AV62,AV65,AV66:AV67,AV68,AV71:AV74,AV44:AV47,AV82:AV83,AV87:AV89,AV92:AV95,AV98:AV100,AV103:AV107,AV110:AV114,AV77:AV79,AV117:AV121,AV124:AV130,AV133:AV134,AV135:AV137,AV140,AV141,AV142)</f>
        <v>934500</v>
      </c>
      <c r="AW146" s="50">
        <f>SUM(AW8:AW10,AW15:AW17,AW21:AW23,AW26:AW29,AW31:AW41,AW50:AW55,AW58:AW62,AW65,AW66:AW67,AW68,AW71:AW74,AW44:AW47,AW82:AW83,AW87:AW89,AW92:AW95,AW98:AW100,AW103:AW107,AW110:AW114,AW77:AW79,AW117:AW121,AW124:AW130,AW133:AW134,AW135:AW137,AW140,AW141,AW142)</f>
        <v>564786.6</v>
      </c>
      <c r="AX146" s="50">
        <v>357753.12999999995</v>
      </c>
      <c r="AY146" s="51">
        <f t="shared" si="260"/>
        <v>0.6043730337078651</v>
      </c>
      <c r="AZ146" s="51">
        <f t="shared" si="261"/>
        <v>1.5787048459925426</v>
      </c>
      <c r="BA146" s="50">
        <f>SUM(BA8:BA10,BA15:BA17,BA21:BA23,BA26:BA29,BA31:BA41,BA50:BA55,BA58:BA62,BA65,BA66:BA67,BA68,BA71:BA74,BA44:BA47,BA82:BA83,BA87:BA89,BA92:BA95,BA98:BA100,BA103:BA107,BA110:BA114,BA77:BA79,BA117:BA121,BA124:BA130,BA133:BA134,BA135:BA137,BA140,BA141,BA142)</f>
        <v>24098550.759999994</v>
      </c>
      <c r="BB146" s="50">
        <f>SUM(BB8:BB10,BB15:BB17,BB21:BB23,BB26:BB29,BB31:BB41,BB50:BB55,BB58:BB62,BB65,BB66:BB67,BB68,BB71:BB74,BB44:BB47,BB82:BB83,BB87:BB89,BB92:BB95,BB98:BB100,BB103:BB107,BB110:BB114,BB77:BB79,BB117:BB121,BB124:BB130,BB133:BB134,BB135:BB137,BB140,BB141,BB142)</f>
        <v>16267534.999999998</v>
      </c>
      <c r="BC146" s="50">
        <v>4591930.6000000015</v>
      </c>
      <c r="BD146" s="51">
        <f t="shared" si="262"/>
        <v>0.67504204555743175</v>
      </c>
      <c r="BE146" s="52" t="str">
        <f t="shared" si="263"/>
        <v>св.200</v>
      </c>
      <c r="BF146" s="50">
        <f>SUM(BF8:BF10,BF15:BF17,BF21:BF23,BF26:BF29,BF31:BF41,BF50:BF55,BF58:BF62,BF65,BF66:BF67,BF68,BF71:BF74,BF44:BF47,BF82:BF83,BF87:BF89,BF92:BF95,BF98:BF100,BF103:BF107,BF110:BF114,BF77:BF79,BF117:BF121,BF124:BF130,BF133:BF134,BF135:BF137,BF140,BF141,BF142)</f>
        <v>3927648.2399999998</v>
      </c>
      <c r="BG146" s="50">
        <f>SUM(BG8:BG10,BG15:BG17,BG21:BG23,BG26:BG29,BG31:BG41,BG50:BG55,BG58:BG62,BG65,BG66:BG67,BG68,BG71:BG74,BG44:BG47,BG82:BG83,BG87:BG89,BG92:BG95,BG98:BG100,BG103:BG107,BG110:BG114,BG77:BG79,BG117:BG121,BG124:BG130,BG133:BG134,BG135:BG137,BG140,BG141,BG142)</f>
        <v>2896353.31</v>
      </c>
      <c r="BH146" s="50">
        <v>3062726.4600000004</v>
      </c>
      <c r="BI146" s="51">
        <f t="shared" si="264"/>
        <v>0.7374268603035592</v>
      </c>
      <c r="BJ146" s="51">
        <f t="shared" si="265"/>
        <v>0.94567809036396921</v>
      </c>
      <c r="BK146" s="50">
        <f>SUM(BK8:BK10,BK15:BK17,BK21:BK23,BK26:BK29,BK31:BK41,BK50:BK55,BK58:BK62,BK65,BK66:BK67,BK68,BK71:BK74,BK44:BK47,BK82:BK83,BK87:BK89,BK92:BK95,BK98:BK100,BK103:BK107,BK110:BK114,BK77:BK79,BK117:BK121,BK124:BK130,BK133:BK134,BK135:BK137,BK140,BK141,BK142)</f>
        <v>406773.76000000001</v>
      </c>
      <c r="BL146" s="50">
        <f>SUM(BL8:BL10,BL15:BL17,BL21:BL23,BL26:BL29,BL31:BL41,BL50:BL55,BL58:BL62,BL65,BL66:BL67,BL68,BL71:BL74,BL44:BL47,BL82:BL83,BL87:BL89,BL92:BL95,BL98:BL100,BL103:BL107,BL110:BL114,BL77:BL79,BL117:BL121,BL124:BL130,BL133:BL134,BL135:BL137,BL140,BL141,BL142)</f>
        <v>338580.01</v>
      </c>
      <c r="BM146" s="50">
        <v>234305.28999999998</v>
      </c>
      <c r="BN146" s="51">
        <f t="shared" si="266"/>
        <v>0.83235459927405342</v>
      </c>
      <c r="BO146" s="51">
        <f t="shared" si="267"/>
        <v>1.4450378393078536</v>
      </c>
      <c r="BP146" s="50">
        <f>SUM(BP8:BP10,BP15:BP17,BP21:BP23,BP26:BP29,BP31:BP41,BP50:BP55,BP58:BP62,BP65,BP66:BP67,BP68,BP71:BP74,BP44:BP47,BP82:BP83,BP87:BP89,BP92:BP95,BP98:BP100,BP103:BP107,BP110:BP114,BP77:BP79,BP117:BP121,BP124:BP130,BP133:BP134,BP135:BP137,BP140,BP141,BP142)</f>
        <v>5051399.4800000004</v>
      </c>
      <c r="BQ146" s="50">
        <f>SUM(BQ8:BQ10,BQ15:BQ17,BQ21:BQ23,BQ26:BQ29,BQ31:BQ41,BQ50:BQ55,BQ58:BQ62,BQ65,BQ66:BQ67,BQ68,BQ71:BQ74,BQ44:BQ47,BQ82:BQ83,BQ87:BQ89,BQ92:BQ95,BQ98:BQ100,BQ103:BQ107,BQ110:BQ114,BQ77:BQ79,BQ117:BQ121,BQ124:BQ130,BQ133:BQ134,BQ135:BQ137,BQ140,BQ141,BQ142)</f>
        <v>4244080.2699999996</v>
      </c>
      <c r="BR146" s="50">
        <v>3775017.419999999</v>
      </c>
      <c r="BS146" s="51">
        <f t="shared" si="268"/>
        <v>0.84017910022827957</v>
      </c>
      <c r="BT146" s="51">
        <f t="shared" si="269"/>
        <v>1.1242544862216823</v>
      </c>
      <c r="BU146" s="50">
        <f>SUM(BU8:BU10,BU15:BU17,BU21:BU23,BU26:BU29,BU31:BU41,BU50:BU55,BU58:BU62,BU65,BU66:BU67,BU68,BU71:BU74,BU44:BU47,BU82:BU83,BU87:BU89,BU92:BU95,BU98:BU100,BU103:BU107,BU110:BU114,BU77:BU79,BU117:BU121,BU124:BU130,BU133:BU134,BU135:BU137,BU140,BU141,BU142)</f>
        <v>6255491.3599999994</v>
      </c>
      <c r="BV146" s="50">
        <f>SUM(BV8:BV10,BV15:BV17,BV21:BV23,BV26:BV29,BV31:BV41,BV50:BV55,BV58:BV62,BV65,BV66:BV67,BV68,BV71:BV74,BV44:BV47,BV82:BV83,BV87:BV89,BV92:BV95,BV98:BV100,BV103:BV107,BV110:BV114,BV77:BV79,BV117:BV121,BV124:BV130,BV133:BV134,BV135:BV137,BV140,BV141,BV142)</f>
        <v>5429786.169999999</v>
      </c>
      <c r="BW146" s="50">
        <v>2223669.6999999997</v>
      </c>
      <c r="BX146" s="51">
        <f t="shared" si="270"/>
        <v>0.8680031443605094</v>
      </c>
      <c r="BY146" s="51" t="str">
        <f t="shared" si="271"/>
        <v>св.200</v>
      </c>
      <c r="BZ146" s="50">
        <f>SUM(BZ8:BZ10,BZ15:BZ17,BZ21:BZ23,BZ26:BZ29,BZ31:BZ41,BZ50:BZ55,BZ58:BZ62,BZ65,BZ66:BZ67,BZ68,BZ71:BZ74,BZ44:BZ47,BZ82:BZ83,BZ87:BZ89,BZ92:BZ95,BZ98:BZ100,BZ103:BZ107,BZ110:BZ114,BZ77:BZ79,BZ117:BZ121,BZ124:BZ130,BZ133:BZ134,BZ135:BZ137,BZ140,BZ141,BZ142)</f>
        <v>2661090.31</v>
      </c>
      <c r="CA146" s="50">
        <f>SUM(CA8:CA10,CA15:CA17,CA21:CA23,CA26:CA29,CA31:CA41,CA50:CA55,CA58:CA62,CA65,CA66:CA67,CA68,CA71:CA74,CA44:CA47,CA82:CA83,CA87:CA89,CA92:CA95,CA98:CA100,CA103:CA107,CA110:CA114,CA77:CA79,CA117:CA121,CA124:CA130,CA133:CA134,CA135:CA137,CA140,CA141,CA142)</f>
        <v>2347103.61</v>
      </c>
      <c r="CB146" s="50">
        <v>4163013.6</v>
      </c>
      <c r="CC146" s="51">
        <f t="shared" si="272"/>
        <v>0.88200825097138469</v>
      </c>
      <c r="CD146" s="51">
        <f t="shared" si="273"/>
        <v>0.56379916942860808</v>
      </c>
      <c r="CE146" s="50">
        <f>SUM(CE8:CE10,CE15:CE17,CE21:CE23,CE26:CE29,CE31:CE41,CE50:CE55,CE58:CE62,CE65,CE66:CE67,CE68,CE71:CE74,CE44:CE47,CE82:CE83,CE87:CE89,CE92:CE95,CE98:CE100,CE103:CE107,CE110:CE114,CE77:CE79,CE117:CE121,CE124:CE130,CE133:CE134,CE135:CE137,CE140,CE141,CE142)</f>
        <v>9472863.4700000007</v>
      </c>
      <c r="CF146" s="50">
        <f>SUM(CF8:CF10,CF15:CF17,CF21:CF23,CF26:CF29,CF31:CF41,CF50:CF55,CF58:CF62,CF65,CF66:CF67,CF68,CF71:CF74,CF44:CF47,CF82:CF83,CF87:CF89,CF92:CF95,CF98:CF100,CF103:CF107,CF110:CF114,CF77:CF79,CF117:CF121,CF124:CF130,CF133:CF134,CF135:CF137,CF140,CF141,CF142)</f>
        <v>7766693.459999999</v>
      </c>
      <c r="CG146" s="50">
        <v>9628878.2699999996</v>
      </c>
      <c r="CH146" s="51">
        <f t="shared" si="274"/>
        <v>0.81988867300755031</v>
      </c>
      <c r="CI146" s="51">
        <f t="shared" si="275"/>
        <v>0.80660417986569888</v>
      </c>
      <c r="CJ146" s="50">
        <f>SUM(CJ8:CJ10,CJ15:CJ17,CJ21:CJ23,CJ26:CJ29,CJ31:CJ41,CJ50:CJ55,CJ58:CJ62,CJ65,CJ66:CJ67,CJ68,CJ71:CJ74,CJ44:CJ47,CJ82:CJ83,CJ87:CJ89,CJ92:CJ95,CJ98:CJ100,CJ103:CJ107,CJ110:CJ114,CJ77:CJ79,CJ117:CJ121,CJ124:CJ130,CJ133:CJ134,CJ135:CJ137,CJ140,CJ141,CJ142)</f>
        <v>0</v>
      </c>
      <c r="CK146" s="50">
        <f>SUM(CK8:CK10,CK15:CK17,CK21:CK23,CK26:CK29,CK31:CK41,CK50:CK55,CK58:CK62,CK65,CK66:CK67,CK68,CK71:CK74,CK44:CK47,CK82:CK83,CK87:CK89,CK92:CK95,CK98:CK100,CK103:CK107,CK110:CK114,CK77:CK79,CK117:CK121,CK124:CK130,CK133:CK134,CK135:CK137,CK140,CK141,CK142)</f>
        <v>0</v>
      </c>
      <c r="CL146" s="50">
        <v>0</v>
      </c>
      <c r="CM146" s="51" t="str">
        <f t="shared" si="276"/>
        <v xml:space="preserve"> </v>
      </c>
      <c r="CN146" s="51" t="str">
        <f t="shared" si="277"/>
        <v xml:space="preserve"> </v>
      </c>
      <c r="CO146" s="50">
        <f>SUM(CO8:CO10,CO15:CO17,CO21:CO23,CO26:CO29,CO31:CO41,CO50:CO55,CO58:CO62,CO65,CO66:CO67,CO68,CO71:CO74,CO44:CO47,CO82:CO83,CO87:CO89,CO92:CO95,CO98:CO100,CO103:CO107,CO110:CO114,CO77:CO79,CO117:CO121,CO124:CO130,CO133:CO134,CO135:CO137,CO140,CO141,CO142)</f>
        <v>9472863.4700000007</v>
      </c>
      <c r="CP146" s="50">
        <f>SUM(CP8:CP10,CP15:CP17,CP21:CP23,CP26:CP29,CP31:CP41,CP50:CP55,CP58:CP62,CP65,CP66:CP67,CP68,CP71:CP74,CP44:CP47,CP82:CP83,CP87:CP89,CP92:CP95,CP98:CP100,CP103:CP107,CP110:CP114,CP77:CP79,CP117:CP121,CP124:CP130,CP133:CP134,CP135:CP137,CP140,CP141,CP142)</f>
        <v>7766693.459999999</v>
      </c>
      <c r="CQ146" s="50">
        <v>9628878.2699999996</v>
      </c>
      <c r="CR146" s="51">
        <f t="shared" si="278"/>
        <v>0.81988867300755031</v>
      </c>
      <c r="CS146" s="51">
        <f t="shared" si="279"/>
        <v>0.80660417986569888</v>
      </c>
      <c r="CT146" s="50">
        <f>SUM(CT8:CT10,CT15:CT17,CT21:CT23,CT26:CT29,CT31:CT41,CT50:CT55,CT58:CT62,CT65,CT66:CT67,CT68,CT71:CT74,CT44:CT47,CT82:CT83,CT87:CT89,CT92:CT95,CT98:CT100,CT103:CT107,CT110:CT114,CT77:CT79,CT117:CT121,CT124:CT130,CT133:CT134,CT135:CT137,CT140,CT141,CT142)</f>
        <v>0</v>
      </c>
      <c r="CU146" s="50">
        <f>SUM(CU8:CU10,CU15:CU17,CU21:CU23,CU26:CU29,CU31:CU41,CU50:CU55,CU58:CU62,CU65,CU66:CU67,CU68,CU71:CU74,CU44:CU47,CU82:CU83,CU87:CU89,CU92:CU95,CU98:CU100,CU103:CU107,CU110:CU114,CU77:CU79,CU117:CU121,CU124:CU130,CU133:CU134,CU135:CU137,CU140,CU141,CU142)</f>
        <v>0</v>
      </c>
      <c r="CV146" s="50">
        <v>0</v>
      </c>
      <c r="CW146" s="16" t="str">
        <f t="shared" si="243"/>
        <v xml:space="preserve"> </v>
      </c>
      <c r="CX146" s="16" t="str">
        <f t="shared" si="244"/>
        <v xml:space="preserve"> </v>
      </c>
      <c r="CY146" s="50">
        <f>SUM(CY8:CY10,CY15:CY17,CY21:CY23,CY26:CY29,CY31:CY41,CY50:CY55,CY58:CY62,CY65,CY66:CY67,CY68,CY71:CY74,CY44:CY47,CY82:CY83,CY87:CY89,CY92:CY95,CY98:CY100,CY103:CY107,CY110:CY114,CY77:CY79,CY117:CY121,CY124:CY130,CY133:CY134,CY135:CY137,CY140,CY141,CY142)</f>
        <v>0</v>
      </c>
      <c r="CZ146" s="50">
        <f>SUM(CZ8:CZ10,CZ15:CZ17,CZ21:CZ23,CZ26:CZ29,CZ31:CZ41,CZ50:CZ55,CZ58:CZ62,CZ65,CZ66:CZ67,CZ68,CZ71:CZ74,CZ44:CZ47,CZ82:CZ83,CZ87:CZ89,CZ92:CZ95,CZ98:CZ100,CZ103:CZ107,CZ110:CZ114,CZ77:CZ79,CZ117:CZ121,CZ124:CZ130,CZ133:CZ134,CZ135:CZ137,CZ140,CZ141,CZ142)</f>
        <v>0</v>
      </c>
      <c r="DA146" s="50">
        <v>0</v>
      </c>
      <c r="DB146" s="51" t="str">
        <f t="shared" si="280"/>
        <v xml:space="preserve"> </v>
      </c>
      <c r="DC146" s="51" t="str">
        <f t="shared" si="281"/>
        <v xml:space="preserve"> </v>
      </c>
      <c r="DD146" s="50">
        <f>SUM(DD8:DD10,DD15:DD17,DD21:DD23,DD26:DD29,DD31:DD41,DD50:DD55,DD58:DD62,DD65,DD66:DD67,DD68,DD71:DD74,DD44:DD47,DD82:DD83,DD87:DD89,DD92:DD95,DD98:DD100,DD103:DD107,DD110:DD114,DD77:DD79,DD117:DD121,DD124:DD130,DD133:DD134,DD135:DD137,DD140,DD141,DD142)</f>
        <v>60031.41</v>
      </c>
      <c r="DE146" s="50">
        <f>SUM(DE8:DE10,DE15:DE17,DE21:DE23,DE26:DE29,DE31:DE41,DE50:DE55,DE58:DE62,DE65,DE66:DE67,DE68,DE71:DE74,DE44:DE47,DE82:DE83,DE87:DE89,DE92:DE95,DE98:DE100,DE103:DE107,DE110:DE114,DE77:DE79,DE117:DE121,DE124:DE130,DE133:DE134,DE135:DE137,DE140,DE141,DE142)</f>
        <v>188455.01000000004</v>
      </c>
      <c r="DF146" s="50">
        <v>553130.17999999993</v>
      </c>
      <c r="DG146" s="51" t="str">
        <f t="shared" si="282"/>
        <v>СВ.200</v>
      </c>
      <c r="DH146" s="51">
        <f t="shared" ref="DH146" si="288">IF(DF146=0," ",IF(DE146/DF146*100&gt;200,"св.200",DE146/DF146))</f>
        <v>0.34070643189275995</v>
      </c>
      <c r="DI146" s="50">
        <f>SUM(DI8:DI10,DI15:DI17,DI21:DI23,DI26:DI29,DI31:DI41,DI50:DI55,DI58:DI62,DI65,DI66:DI67,DI68,DI71:DI74,DI44:DI47,DI82:DI83,DI87:DI89,DI92:DI95,DI98:DI100,DI103:DI107,DI110:DI114,DI77:DI79,DI117:DI121,DI124:DI130,DI133:DI134,DI135:DI137,DI140,DI141,DI142)</f>
        <v>613481.04</v>
      </c>
      <c r="DJ146" s="50">
        <v>209560.65</v>
      </c>
      <c r="DK146" s="51" t="str">
        <f t="shared" si="202"/>
        <v>св.200</v>
      </c>
      <c r="DL146" s="50">
        <f>SUM(DL8:DL10,DL15:DL17,DL21:DL23,DL26:DL29,DL31:DL41,DL50:DL55,DL58:DL62,DL65,DL66:DL67,DL68,DL71:DL74,DL44:DL47,DL82:DL83,DL87:DL89,DL92:DL95,DL98:DL100,DL103:DL107,DL110:DL114,DL77:DL79,DL117:DL121,DL124:DL130,DL133:DL134,DL135:DL137,DL140,DL141,DL142)</f>
        <v>518471.44</v>
      </c>
      <c r="DM146" s="50">
        <f>SUM(DM8:DM10,DM15:DM17,DM21:DM23,DM26:DM29,DM31:DM41,DM50:DM55,DM58:DM62,DM65,DM66:DM67,DM68,DM71:DM74,DM44:DM47,DM82:DM83,DM87:DM89,DM92:DM95,DM98:DM100,DM103:DM107,DM110:DM114,DM77:DM79,DM117:DM121,DM124:DM130,DM133:DM134,DM135:DM137,DM140,DM141,DM142)</f>
        <v>528147.8899999999</v>
      </c>
      <c r="DN146" s="50">
        <v>249235.22</v>
      </c>
      <c r="DO146" s="16">
        <f t="shared" si="283"/>
        <v>1.0186634195318451</v>
      </c>
      <c r="DP146" s="16" t="str">
        <f t="shared" si="284"/>
        <v>св.200</v>
      </c>
      <c r="DQ146" s="50">
        <f>SUM(DQ8:DQ10,DQ15:DQ17,DQ21:DQ23,DQ26:DQ29,DQ31:DQ41,DQ50:DQ55,DQ58:DQ62,DQ65,DQ66:DQ67,DQ68,DQ71:DQ74,DQ44:DQ47,DQ82:DQ83,DQ87:DQ89,DQ92:DQ95,DQ98:DQ100,DQ103:DQ107,DQ110:DQ114,DQ77:DQ79,DQ117:DQ121,DQ124:DQ130,DQ133:DQ134,DQ135:DQ137,DQ140,DQ141,DQ142)</f>
        <v>4208316.83</v>
      </c>
      <c r="DR146" s="50">
        <f>SUM(DR8:DR10,DR15:DR17,DR21:DR23,DR26:DR29,DR31:DR41,DR50:DR55,DR58:DR62,DR65,DR66:DR67,DR68,DR71:DR74,DR44:DR47,DR82:DR83,DR87:DR89,DR92:DR95,DR98:DR100,DR103:DR107,DR110:DR114,DR77:DR79,DR117:DR121,DR124:DR130,DR133:DR134,DR135:DR137,DR140,DR141,DR142)</f>
        <v>3727656.35</v>
      </c>
      <c r="DS146" s="50">
        <v>1057394.8</v>
      </c>
      <c r="DT146" s="16">
        <f t="shared" si="285"/>
        <v>0.88578320040603975</v>
      </c>
      <c r="DU146" s="16" t="str">
        <f t="shared" si="286"/>
        <v>св.200</v>
      </c>
    </row>
    <row r="147" spans="1:125" ht="15.95" hidden="1" customHeight="1" outlineLevel="1" x14ac:dyDescent="0.25">
      <c r="A147" s="62"/>
      <c r="B147" s="62"/>
      <c r="C147" s="57">
        <f>(C145+C146)-C143</f>
        <v>0</v>
      </c>
      <c r="D147" s="57">
        <f t="shared" ref="D147:BO147" si="289">(D145+D146)-D143</f>
        <v>0</v>
      </c>
      <c r="E147" s="54">
        <f t="shared" si="289"/>
        <v>0</v>
      </c>
      <c r="F147" s="54">
        <f t="shared" si="289"/>
        <v>0.60552558987236305</v>
      </c>
      <c r="G147" s="54">
        <f t="shared" si="289"/>
        <v>1.032810323152179</v>
      </c>
      <c r="H147" s="57">
        <f t="shared" si="289"/>
        <v>0</v>
      </c>
      <c r="I147" s="57">
        <f t="shared" si="289"/>
        <v>0</v>
      </c>
      <c r="J147" s="54">
        <f t="shared" si="289"/>
        <v>0</v>
      </c>
      <c r="K147" s="54">
        <f t="shared" si="289"/>
        <v>0.56409653993064712</v>
      </c>
      <c r="L147" s="54">
        <f t="shared" si="289"/>
        <v>0.94548337706152941</v>
      </c>
      <c r="M147" s="57">
        <f t="shared" si="289"/>
        <v>0</v>
      </c>
      <c r="N147" s="57">
        <f t="shared" si="289"/>
        <v>0</v>
      </c>
      <c r="O147" s="54">
        <f t="shared" si="289"/>
        <v>0</v>
      </c>
      <c r="P147" s="54">
        <f t="shared" si="289"/>
        <v>0.81841497314752443</v>
      </c>
      <c r="Q147" s="54">
        <f t="shared" si="289"/>
        <v>1.0828842699079348</v>
      </c>
      <c r="R147" s="57">
        <f t="shared" si="289"/>
        <v>0</v>
      </c>
      <c r="S147" s="57">
        <f t="shared" si="289"/>
        <v>0</v>
      </c>
      <c r="T147" s="54">
        <f t="shared" si="289"/>
        <v>0</v>
      </c>
      <c r="U147" s="54" t="e">
        <f t="shared" si="289"/>
        <v>#VALUE!</v>
      </c>
      <c r="V147" s="54" t="e">
        <f t="shared" si="289"/>
        <v>#VALUE!</v>
      </c>
      <c r="W147" s="57">
        <f t="shared" si="289"/>
        <v>0</v>
      </c>
      <c r="X147" s="57">
        <f t="shared" si="289"/>
        <v>0</v>
      </c>
      <c r="Y147" s="54">
        <f t="shared" si="289"/>
        <v>0</v>
      </c>
      <c r="Z147" s="54">
        <f t="shared" si="289"/>
        <v>0.57452161650645173</v>
      </c>
      <c r="AA147" s="54">
        <f t="shared" si="289"/>
        <v>0.60521038111269432</v>
      </c>
      <c r="AB147" s="57">
        <f t="shared" si="289"/>
        <v>0</v>
      </c>
      <c r="AC147" s="57">
        <f t="shared" si="289"/>
        <v>0</v>
      </c>
      <c r="AD147" s="54">
        <f t="shared" si="289"/>
        <v>0</v>
      </c>
      <c r="AE147" s="54">
        <f t="shared" si="289"/>
        <v>0.19975955569227533</v>
      </c>
      <c r="AF147" s="54">
        <f t="shared" si="289"/>
        <v>0.85762764019648463</v>
      </c>
      <c r="AG147" s="57">
        <f t="shared" si="289"/>
        <v>0</v>
      </c>
      <c r="AH147" s="57">
        <f t="shared" si="289"/>
        <v>0</v>
      </c>
      <c r="AI147" s="54">
        <f t="shared" si="289"/>
        <v>0</v>
      </c>
      <c r="AJ147" s="54">
        <f t="shared" si="289"/>
        <v>0.4305314619593647</v>
      </c>
      <c r="AK147" s="54">
        <f t="shared" si="289"/>
        <v>0.82648663195968597</v>
      </c>
      <c r="AL147" s="57">
        <f t="shared" si="289"/>
        <v>0</v>
      </c>
      <c r="AM147" s="57">
        <f t="shared" si="289"/>
        <v>0</v>
      </c>
      <c r="AN147" s="54">
        <f t="shared" si="289"/>
        <v>0</v>
      </c>
      <c r="AO147" s="54">
        <f t="shared" si="289"/>
        <v>0.44335051886402332</v>
      </c>
      <c r="AP147" s="54">
        <f t="shared" si="289"/>
        <v>1.3781126433390067</v>
      </c>
      <c r="AQ147" s="57">
        <f t="shared" si="289"/>
        <v>0</v>
      </c>
      <c r="AR147" s="57">
        <f t="shared" si="289"/>
        <v>0</v>
      </c>
      <c r="AS147" s="54">
        <f t="shared" si="289"/>
        <v>0</v>
      </c>
      <c r="AT147" s="54">
        <f t="shared" si="289"/>
        <v>0.68616225948056109</v>
      </c>
      <c r="AU147" s="54">
        <f t="shared" si="289"/>
        <v>1.2685862135538186</v>
      </c>
      <c r="AV147" s="57">
        <f t="shared" si="289"/>
        <v>0</v>
      </c>
      <c r="AW147" s="57">
        <f t="shared" si="289"/>
        <v>0</v>
      </c>
      <c r="AX147" s="54">
        <f t="shared" si="289"/>
        <v>0</v>
      </c>
      <c r="AY147" s="54">
        <f t="shared" si="289"/>
        <v>0.61024671435207967</v>
      </c>
      <c r="AZ147" s="54">
        <f t="shared" si="289"/>
        <v>1.5614992418154792</v>
      </c>
      <c r="BA147" s="57">
        <f t="shared" si="289"/>
        <v>0</v>
      </c>
      <c r="BB147" s="57">
        <f t="shared" si="289"/>
        <v>0</v>
      </c>
      <c r="BC147" s="54">
        <f t="shared" si="289"/>
        <v>0</v>
      </c>
      <c r="BD147" s="54">
        <f t="shared" si="289"/>
        <v>1.0008634728151808</v>
      </c>
      <c r="BE147" s="54" t="e">
        <f t="shared" si="289"/>
        <v>#VALUE!</v>
      </c>
      <c r="BF147" s="57">
        <f t="shared" si="289"/>
        <v>0</v>
      </c>
      <c r="BG147" s="57">
        <f t="shared" si="289"/>
        <v>0</v>
      </c>
      <c r="BH147" s="54">
        <f t="shared" si="289"/>
        <v>0</v>
      </c>
      <c r="BI147" s="54">
        <f t="shared" si="289"/>
        <v>0.88557502148662404</v>
      </c>
      <c r="BJ147" s="54">
        <f t="shared" si="289"/>
        <v>1.1735133995015947</v>
      </c>
      <c r="BK147" s="57">
        <f t="shared" si="289"/>
        <v>0</v>
      </c>
      <c r="BL147" s="57">
        <f t="shared" si="289"/>
        <v>0</v>
      </c>
      <c r="BM147" s="54">
        <f t="shared" si="289"/>
        <v>0</v>
      </c>
      <c r="BN147" s="54">
        <f t="shared" si="289"/>
        <v>0.80081553294555852</v>
      </c>
      <c r="BO147" s="54">
        <f t="shared" si="289"/>
        <v>1.3301461712785292</v>
      </c>
      <c r="BP147" s="57">
        <f t="shared" ref="BP147:DU147" si="290">(BP145+BP146)-BP143</f>
        <v>0</v>
      </c>
      <c r="BQ147" s="57">
        <f t="shared" si="290"/>
        <v>0</v>
      </c>
      <c r="BR147" s="54">
        <f t="shared" si="290"/>
        <v>0</v>
      </c>
      <c r="BS147" s="54">
        <f t="shared" si="290"/>
        <v>0.82256139673934869</v>
      </c>
      <c r="BT147" s="54">
        <f t="shared" si="290"/>
        <v>1.1215124437570714</v>
      </c>
      <c r="BU147" s="57">
        <f t="shared" si="290"/>
        <v>0</v>
      </c>
      <c r="BV147" s="57">
        <f t="shared" si="290"/>
        <v>0</v>
      </c>
      <c r="BW147" s="54">
        <f t="shared" si="290"/>
        <v>0</v>
      </c>
      <c r="BX147" s="54">
        <f t="shared" si="290"/>
        <v>0.94694501541530762</v>
      </c>
      <c r="BY147" s="54" t="e">
        <f t="shared" si="290"/>
        <v>#VALUE!</v>
      </c>
      <c r="BZ147" s="57">
        <f t="shared" si="290"/>
        <v>0</v>
      </c>
      <c r="CA147" s="57">
        <f t="shared" si="290"/>
        <v>0</v>
      </c>
      <c r="CB147" s="54">
        <f t="shared" si="290"/>
        <v>0</v>
      </c>
      <c r="CC147" s="54">
        <f t="shared" si="290"/>
        <v>0.83389160100623294</v>
      </c>
      <c r="CD147" s="54" t="e">
        <f t="shared" si="290"/>
        <v>#VALUE!</v>
      </c>
      <c r="CE147" s="57">
        <f t="shared" si="290"/>
        <v>0</v>
      </c>
      <c r="CF147" s="57">
        <f t="shared" si="290"/>
        <v>0</v>
      </c>
      <c r="CG147" s="54">
        <f t="shared" si="290"/>
        <v>0</v>
      </c>
      <c r="CH147" s="54">
        <f t="shared" si="290"/>
        <v>0.67580191933933265</v>
      </c>
      <c r="CI147" s="54">
        <f t="shared" si="290"/>
        <v>0.67580114937849989</v>
      </c>
      <c r="CJ147" s="57">
        <f t="shared" si="290"/>
        <v>0</v>
      </c>
      <c r="CK147" s="57">
        <f t="shared" si="290"/>
        <v>0</v>
      </c>
      <c r="CL147" s="54">
        <f t="shared" si="290"/>
        <v>0</v>
      </c>
      <c r="CM147" s="54" t="e">
        <f t="shared" si="290"/>
        <v>#VALUE!</v>
      </c>
      <c r="CN147" s="54" t="e">
        <f t="shared" si="290"/>
        <v>#VALUE!</v>
      </c>
      <c r="CO147" s="57">
        <f t="shared" si="290"/>
        <v>0</v>
      </c>
      <c r="CP147" s="57">
        <f t="shared" si="290"/>
        <v>0</v>
      </c>
      <c r="CQ147" s="54">
        <f t="shared" si="290"/>
        <v>0</v>
      </c>
      <c r="CR147" s="54">
        <f t="shared" si="290"/>
        <v>1.0671138383581724</v>
      </c>
      <c r="CS147" s="54">
        <f t="shared" si="290"/>
        <v>0.34577300989718485</v>
      </c>
      <c r="CT147" s="57">
        <f t="shared" si="290"/>
        <v>0</v>
      </c>
      <c r="CU147" s="57">
        <f t="shared" si="290"/>
        <v>0</v>
      </c>
      <c r="CV147" s="54">
        <f t="shared" si="290"/>
        <v>0</v>
      </c>
      <c r="CW147" s="54" t="e">
        <f t="shared" si="290"/>
        <v>#VALUE!</v>
      </c>
      <c r="CX147" s="54" t="e">
        <f t="shared" si="290"/>
        <v>#VALUE!</v>
      </c>
      <c r="CY147" s="57">
        <f t="shared" si="290"/>
        <v>0</v>
      </c>
      <c r="CZ147" s="57">
        <f t="shared" si="290"/>
        <v>0</v>
      </c>
      <c r="DA147" s="54">
        <f t="shared" si="290"/>
        <v>0</v>
      </c>
      <c r="DB147" s="54" t="e">
        <f t="shared" si="290"/>
        <v>#VALUE!</v>
      </c>
      <c r="DC147" s="54" t="e">
        <f t="shared" si="290"/>
        <v>#VALUE!</v>
      </c>
      <c r="DD147" s="57">
        <f t="shared" si="290"/>
        <v>0</v>
      </c>
      <c r="DE147" s="57">
        <f t="shared" si="290"/>
        <v>0</v>
      </c>
      <c r="DF147" s="54">
        <f t="shared" si="290"/>
        <v>0</v>
      </c>
      <c r="DG147" s="54" t="e">
        <f t="shared" si="290"/>
        <v>#VALUE!</v>
      </c>
      <c r="DH147" s="54">
        <f t="shared" si="290"/>
        <v>0.33170321304334094</v>
      </c>
      <c r="DI147" s="57">
        <f t="shared" si="290"/>
        <v>0</v>
      </c>
      <c r="DJ147" s="54">
        <f t="shared" si="290"/>
        <v>0</v>
      </c>
      <c r="DK147" s="54" t="e">
        <f t="shared" si="290"/>
        <v>#VALUE!</v>
      </c>
      <c r="DL147" s="57">
        <f t="shared" si="290"/>
        <v>0</v>
      </c>
      <c r="DM147" s="57">
        <f t="shared" si="290"/>
        <v>0</v>
      </c>
      <c r="DN147" s="54">
        <f t="shared" si="290"/>
        <v>0</v>
      </c>
      <c r="DO147" s="54">
        <f t="shared" si="290"/>
        <v>1.023822133442178</v>
      </c>
      <c r="DP147" s="54" t="e">
        <f t="shared" si="290"/>
        <v>#VALUE!</v>
      </c>
      <c r="DQ147" s="57">
        <f t="shared" si="290"/>
        <v>0</v>
      </c>
      <c r="DR147" s="57">
        <f t="shared" si="290"/>
        <v>0</v>
      </c>
      <c r="DS147" s="54">
        <f t="shared" si="290"/>
        <v>0</v>
      </c>
      <c r="DT147" s="54">
        <f t="shared" si="290"/>
        <v>0.67791101737453674</v>
      </c>
      <c r="DU147" s="54" t="e">
        <f t="shared" si="290"/>
        <v>#VALUE!</v>
      </c>
    </row>
    <row r="148" spans="1:125" ht="15.95" customHeight="1" x14ac:dyDescent="0.25">
      <c r="A148" s="63"/>
      <c r="B148" s="63"/>
      <c r="C148" s="54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  <c r="W148" s="58"/>
      <c r="X148" s="58"/>
      <c r="Y148" s="58"/>
      <c r="Z148" s="58"/>
      <c r="AA148" s="58"/>
      <c r="AB148" s="58"/>
      <c r="AC148" s="58"/>
      <c r="AD148" s="58"/>
      <c r="AE148" s="58"/>
      <c r="AF148" s="58"/>
      <c r="AG148" s="58"/>
      <c r="AH148" s="58"/>
      <c r="AI148" s="58"/>
      <c r="AJ148" s="58"/>
      <c r="AK148" s="58"/>
      <c r="AL148" s="58"/>
      <c r="AM148" s="58"/>
      <c r="AN148" s="58"/>
      <c r="AO148" s="58"/>
      <c r="AP148" s="58"/>
      <c r="AQ148" s="58"/>
      <c r="AR148" s="58"/>
      <c r="AS148" s="58"/>
      <c r="AT148" s="58"/>
      <c r="AU148" s="58"/>
      <c r="AV148" s="58"/>
      <c r="AW148" s="58"/>
      <c r="AX148" s="58"/>
      <c r="AY148" s="58"/>
      <c r="AZ148" s="58"/>
      <c r="BA148" s="58"/>
      <c r="BB148" s="58"/>
      <c r="BC148" s="58"/>
      <c r="BD148" s="58"/>
      <c r="BE148" s="58"/>
      <c r="BF148" s="58"/>
      <c r="BG148" s="58"/>
      <c r="BH148" s="58"/>
      <c r="BI148" s="58"/>
      <c r="BJ148" s="58"/>
      <c r="BK148" s="58"/>
      <c r="BL148" s="58"/>
      <c r="BM148" s="58"/>
      <c r="BN148" s="58"/>
      <c r="BO148" s="58"/>
      <c r="BP148" s="58"/>
      <c r="BQ148" s="58"/>
      <c r="BR148" s="58"/>
      <c r="BS148" s="58"/>
      <c r="BT148" s="58"/>
      <c r="BU148" s="58"/>
      <c r="BV148" s="58"/>
      <c r="BW148" s="58"/>
      <c r="BX148" s="58"/>
      <c r="BY148" s="58"/>
      <c r="BZ148" s="58"/>
      <c r="CA148" s="58"/>
      <c r="CB148" s="58"/>
      <c r="CC148" s="58"/>
      <c r="CD148" s="58"/>
      <c r="CE148" s="58"/>
      <c r="CF148" s="58"/>
      <c r="CG148" s="58"/>
      <c r="CH148" s="58"/>
      <c r="CI148" s="58"/>
      <c r="CJ148" s="58"/>
      <c r="CK148" s="58"/>
      <c r="CL148" s="58"/>
      <c r="CM148" s="58"/>
      <c r="CN148" s="58"/>
      <c r="CO148" s="58"/>
      <c r="CP148" s="58"/>
      <c r="CQ148" s="58"/>
      <c r="CR148" s="58"/>
      <c r="CS148" s="58"/>
      <c r="CT148" s="58"/>
      <c r="CU148" s="58"/>
      <c r="CV148" s="58"/>
      <c r="CW148" s="58"/>
      <c r="CX148" s="58"/>
      <c r="CY148" s="58"/>
      <c r="CZ148" s="58"/>
      <c r="DA148" s="58"/>
      <c r="DB148" s="58"/>
      <c r="DC148" s="58"/>
      <c r="DD148" s="58"/>
      <c r="DE148" s="58"/>
      <c r="DF148" s="58"/>
      <c r="DG148" s="58"/>
      <c r="DH148" s="58"/>
      <c r="DI148" s="58"/>
      <c r="DJ148" s="58"/>
      <c r="DK148" s="58"/>
      <c r="DL148" s="58"/>
      <c r="DM148" s="59"/>
      <c r="DN148" s="58"/>
      <c r="DO148" s="58"/>
      <c r="DP148" s="58"/>
      <c r="DQ148" s="58"/>
      <c r="DR148" s="58"/>
      <c r="DS148" s="58"/>
      <c r="DT148" s="58"/>
      <c r="DU148" s="58"/>
    </row>
    <row r="149" spans="1:125" s="38" customFormat="1" ht="15.95" customHeight="1" x14ac:dyDescent="0.25">
      <c r="A149" s="63"/>
      <c r="B149" s="63"/>
      <c r="C149" s="55"/>
      <c r="D149" s="55"/>
      <c r="E149" s="55"/>
      <c r="F149" s="55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55"/>
      <c r="X149" s="55"/>
      <c r="Y149" s="55"/>
      <c r="Z149" s="55"/>
      <c r="AA149" s="55"/>
      <c r="AB149" s="55"/>
      <c r="AC149" s="55"/>
      <c r="AD149" s="55"/>
      <c r="AE149" s="55"/>
      <c r="AF149" s="55"/>
      <c r="AG149" s="55"/>
      <c r="AH149" s="55"/>
      <c r="AI149" s="55"/>
      <c r="AJ149" s="55"/>
      <c r="AK149" s="55"/>
      <c r="AL149" s="55"/>
      <c r="AM149" s="55"/>
      <c r="AN149" s="55"/>
      <c r="AO149" s="55"/>
      <c r="AP149" s="55"/>
      <c r="AQ149" s="55"/>
      <c r="AR149" s="55"/>
      <c r="AS149" s="55"/>
      <c r="AT149" s="55"/>
      <c r="AU149" s="55"/>
      <c r="AV149" s="55"/>
      <c r="AW149" s="55"/>
      <c r="AX149" s="55"/>
      <c r="AY149" s="55"/>
      <c r="AZ149" s="55"/>
      <c r="BA149" s="55"/>
      <c r="BB149" s="55"/>
      <c r="BC149" s="55"/>
      <c r="BD149" s="55"/>
      <c r="BE149" s="55"/>
      <c r="BF149" s="55"/>
      <c r="BG149" s="55"/>
      <c r="BH149" s="55"/>
      <c r="BI149" s="55"/>
      <c r="BJ149" s="55"/>
      <c r="BK149" s="55"/>
      <c r="BL149" s="55"/>
      <c r="BM149" s="55"/>
      <c r="BN149" s="55"/>
      <c r="BO149" s="55"/>
      <c r="BP149" s="55"/>
      <c r="BQ149" s="55"/>
      <c r="BR149" s="55"/>
      <c r="BS149" s="55"/>
      <c r="BT149" s="55"/>
      <c r="BU149" s="55"/>
      <c r="BV149" s="55"/>
      <c r="BW149" s="55"/>
      <c r="BX149" s="55"/>
      <c r="BY149" s="55"/>
      <c r="BZ149" s="55"/>
      <c r="CA149" s="55"/>
      <c r="CB149" s="55"/>
      <c r="CC149" s="55"/>
      <c r="CD149" s="55"/>
      <c r="CE149" s="55"/>
      <c r="CF149" s="55"/>
      <c r="CG149" s="55"/>
      <c r="CH149" s="55"/>
      <c r="CI149" s="55"/>
      <c r="CJ149" s="55"/>
      <c r="CK149" s="55"/>
      <c r="CL149" s="55"/>
      <c r="CM149" s="55"/>
      <c r="CN149" s="55"/>
      <c r="CO149" s="55"/>
      <c r="CP149" s="55"/>
      <c r="CQ149" s="55"/>
      <c r="CR149" s="55"/>
      <c r="CS149" s="55"/>
      <c r="CT149" s="55"/>
      <c r="CU149" s="55"/>
      <c r="CV149" s="55"/>
      <c r="CW149" s="55"/>
      <c r="CX149" s="55"/>
      <c r="CY149" s="55"/>
      <c r="CZ149" s="55"/>
      <c r="DA149" s="55"/>
      <c r="DB149" s="55"/>
      <c r="DC149" s="55"/>
      <c r="DD149" s="55"/>
      <c r="DE149" s="55"/>
      <c r="DF149" s="55"/>
      <c r="DG149" s="55"/>
      <c r="DH149" s="55"/>
      <c r="DI149" s="55"/>
      <c r="DJ149" s="55"/>
      <c r="DK149" s="55"/>
      <c r="DL149" s="55"/>
      <c r="DM149" s="55"/>
      <c r="DN149" s="55"/>
      <c r="DO149" s="55"/>
      <c r="DP149" s="55"/>
      <c r="DQ149" s="55"/>
      <c r="DR149" s="55"/>
      <c r="DS149" s="55"/>
      <c r="DT149" s="55"/>
      <c r="DU149" s="55"/>
    </row>
    <row r="150" spans="1:125" ht="15.95" customHeight="1" x14ac:dyDescent="0.25">
      <c r="B150" s="53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60"/>
      <c r="V150" s="60"/>
      <c r="W150" s="60"/>
      <c r="X150" s="60"/>
      <c r="Y150" s="60"/>
      <c r="Z150" s="60"/>
      <c r="AA150" s="60"/>
      <c r="AB150" s="60"/>
      <c r="AC150" s="60"/>
      <c r="AD150" s="60"/>
      <c r="AE150" s="60"/>
      <c r="AF150" s="60"/>
      <c r="AG150" s="60"/>
      <c r="AH150" s="60"/>
      <c r="AI150" s="60"/>
      <c r="AJ150" s="60"/>
      <c r="AK150" s="60"/>
      <c r="AL150" s="60"/>
      <c r="AM150" s="60"/>
      <c r="AN150" s="60"/>
      <c r="AO150" s="60"/>
      <c r="AP150" s="60"/>
      <c r="AQ150" s="60"/>
      <c r="AR150" s="60"/>
      <c r="AS150" s="60"/>
      <c r="AT150" s="60"/>
      <c r="AU150" s="60"/>
      <c r="AV150" s="60"/>
      <c r="AW150" s="60"/>
      <c r="AX150" s="60"/>
      <c r="AY150" s="60"/>
      <c r="AZ150" s="60"/>
      <c r="BA150" s="60"/>
      <c r="BB150" s="60"/>
      <c r="BC150" s="60"/>
      <c r="BD150" s="60"/>
      <c r="BE150" s="60"/>
      <c r="BF150" s="60"/>
      <c r="BG150" s="60"/>
      <c r="BH150" s="60"/>
      <c r="BI150" s="60"/>
      <c r="BJ150" s="60"/>
      <c r="BK150" s="60"/>
      <c r="BL150" s="60"/>
      <c r="BM150" s="60"/>
      <c r="BN150" s="60"/>
      <c r="BO150" s="60"/>
      <c r="BP150" s="60"/>
      <c r="BQ150" s="60"/>
      <c r="BR150" s="60"/>
      <c r="BS150" s="60"/>
      <c r="BT150" s="60"/>
      <c r="BU150" s="60"/>
      <c r="BV150" s="60"/>
      <c r="BW150" s="60"/>
      <c r="BX150" s="60"/>
      <c r="BY150" s="60"/>
      <c r="BZ150" s="60"/>
      <c r="CA150" s="60"/>
      <c r="CB150" s="60"/>
      <c r="CC150" s="60"/>
      <c r="CD150" s="60"/>
      <c r="CE150" s="60"/>
      <c r="CF150" s="60"/>
      <c r="CG150" s="60"/>
      <c r="CH150" s="60"/>
      <c r="CI150" s="60"/>
      <c r="CJ150" s="60"/>
      <c r="CK150" s="60"/>
      <c r="CL150" s="60"/>
      <c r="CM150" s="60"/>
      <c r="CN150" s="60"/>
      <c r="CO150" s="60"/>
      <c r="CP150" s="60"/>
      <c r="CQ150" s="60"/>
      <c r="CR150" s="60"/>
      <c r="CS150" s="60"/>
      <c r="CT150" s="60"/>
      <c r="CU150" s="60"/>
      <c r="CV150" s="60"/>
      <c r="CW150" s="60"/>
      <c r="CX150" s="60"/>
      <c r="CY150" s="60"/>
      <c r="CZ150" s="60"/>
      <c r="DA150" s="60"/>
      <c r="DB150" s="60"/>
      <c r="DC150" s="60"/>
      <c r="DD150" s="60"/>
      <c r="DE150" s="60"/>
      <c r="DF150" s="60"/>
      <c r="DG150" s="60"/>
      <c r="DH150" s="60"/>
      <c r="DI150" s="60"/>
      <c r="DJ150" s="60"/>
      <c r="DK150" s="60"/>
      <c r="DL150" s="60"/>
      <c r="DM150" s="60"/>
      <c r="DN150" s="60"/>
      <c r="DO150" s="60"/>
      <c r="DP150" s="60"/>
      <c r="DQ150" s="60"/>
      <c r="DR150" s="60"/>
      <c r="DS150" s="60"/>
      <c r="DT150" s="60"/>
      <c r="DU150" s="60"/>
    </row>
    <row r="151" spans="1:125" ht="15.95" customHeight="1" x14ac:dyDescent="0.25"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60"/>
      <c r="V151" s="60"/>
      <c r="W151" s="60"/>
      <c r="X151" s="60"/>
      <c r="Y151" s="60"/>
      <c r="Z151" s="60"/>
      <c r="AA151" s="60"/>
      <c r="AB151" s="60"/>
      <c r="AC151" s="60"/>
      <c r="AD151" s="60"/>
      <c r="AE151" s="60"/>
      <c r="AF151" s="60"/>
      <c r="AG151" s="60"/>
      <c r="AH151" s="60"/>
      <c r="AI151" s="60"/>
      <c r="AJ151" s="60"/>
      <c r="AK151" s="60"/>
      <c r="AL151" s="60"/>
      <c r="AM151" s="60"/>
      <c r="AN151" s="60"/>
      <c r="AO151" s="60"/>
      <c r="AP151" s="60"/>
      <c r="AQ151" s="60"/>
      <c r="AR151" s="60"/>
      <c r="AS151" s="60"/>
      <c r="AT151" s="60"/>
      <c r="AU151" s="60"/>
      <c r="AV151" s="60"/>
      <c r="AW151" s="60"/>
      <c r="AX151" s="60"/>
      <c r="AY151" s="60"/>
      <c r="AZ151" s="60"/>
      <c r="BA151" s="60"/>
      <c r="BB151" s="60"/>
      <c r="BC151" s="60"/>
      <c r="BD151" s="60"/>
      <c r="BE151" s="60"/>
      <c r="BF151" s="60"/>
      <c r="BG151" s="60"/>
      <c r="BH151" s="60"/>
      <c r="BI151" s="60"/>
      <c r="BJ151" s="60"/>
      <c r="BK151" s="60"/>
      <c r="BL151" s="60"/>
      <c r="BM151" s="60"/>
      <c r="BN151" s="60"/>
      <c r="BO151" s="60"/>
      <c r="BP151" s="60"/>
      <c r="BQ151" s="60"/>
      <c r="BR151" s="60"/>
      <c r="BS151" s="60"/>
      <c r="BT151" s="60"/>
      <c r="BU151" s="60"/>
      <c r="BV151" s="60"/>
      <c r="BW151" s="60"/>
      <c r="BX151" s="60"/>
      <c r="BY151" s="60"/>
      <c r="BZ151" s="60"/>
      <c r="CA151" s="60"/>
      <c r="CB151" s="60"/>
      <c r="CC151" s="60"/>
      <c r="CD151" s="60"/>
      <c r="CE151" s="60"/>
      <c r="CF151" s="60"/>
      <c r="CG151" s="60"/>
      <c r="CH151" s="60"/>
      <c r="CI151" s="60"/>
      <c r="CJ151" s="60"/>
      <c r="CK151" s="60"/>
      <c r="CL151" s="60"/>
      <c r="CM151" s="60"/>
      <c r="CN151" s="60"/>
      <c r="CO151" s="60"/>
      <c r="CP151" s="60"/>
      <c r="CQ151" s="60"/>
      <c r="CR151" s="60"/>
      <c r="CS151" s="60"/>
      <c r="CT151" s="60"/>
      <c r="CU151" s="60"/>
      <c r="CV151" s="60"/>
      <c r="CW151" s="60"/>
      <c r="CX151" s="60"/>
      <c r="CY151" s="60"/>
      <c r="CZ151" s="60"/>
      <c r="DA151" s="60"/>
      <c r="DB151" s="60"/>
      <c r="DC151" s="60"/>
      <c r="DD151" s="60"/>
      <c r="DE151" s="60"/>
      <c r="DF151" s="60"/>
      <c r="DG151" s="60"/>
      <c r="DH151" s="60"/>
      <c r="DI151" s="60"/>
      <c r="DJ151" s="60"/>
      <c r="DK151" s="60"/>
      <c r="DL151" s="60"/>
      <c r="DM151" s="60"/>
      <c r="DN151" s="60"/>
      <c r="DO151" s="60"/>
      <c r="DP151" s="60"/>
      <c r="DQ151" s="60"/>
      <c r="DR151" s="60"/>
      <c r="DS151" s="60"/>
      <c r="DT151" s="60"/>
      <c r="DU151" s="60"/>
    </row>
    <row r="152" spans="1:125" ht="15.95" customHeight="1" x14ac:dyDescent="0.25"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60"/>
      <c r="V152" s="60"/>
      <c r="W152" s="60"/>
      <c r="X152" s="60"/>
      <c r="Y152" s="60"/>
      <c r="Z152" s="60"/>
      <c r="AA152" s="60"/>
      <c r="AB152" s="60"/>
      <c r="AC152" s="60"/>
      <c r="AD152" s="60"/>
      <c r="AE152" s="60"/>
      <c r="AF152" s="60"/>
      <c r="AG152" s="60"/>
      <c r="AH152" s="60"/>
      <c r="AI152" s="60"/>
      <c r="AJ152" s="60"/>
      <c r="AK152" s="60"/>
      <c r="AL152" s="60"/>
      <c r="AM152" s="60"/>
      <c r="AN152" s="60"/>
      <c r="AO152" s="60"/>
      <c r="AP152" s="60"/>
      <c r="AQ152" s="60"/>
      <c r="AR152" s="60"/>
      <c r="AS152" s="60"/>
      <c r="AT152" s="60"/>
      <c r="AU152" s="60"/>
      <c r="AV152" s="60"/>
      <c r="AW152" s="60"/>
      <c r="AX152" s="60"/>
      <c r="AY152" s="60"/>
      <c r="AZ152" s="60"/>
      <c r="BA152" s="60"/>
      <c r="BB152" s="60"/>
      <c r="BC152" s="60"/>
      <c r="BD152" s="60"/>
      <c r="BE152" s="60"/>
      <c r="BF152" s="60"/>
      <c r="BG152" s="60"/>
      <c r="BH152" s="60"/>
      <c r="BI152" s="60"/>
      <c r="BJ152" s="60"/>
      <c r="BK152" s="60"/>
      <c r="BL152" s="60"/>
      <c r="BM152" s="60"/>
      <c r="BN152" s="60"/>
      <c r="BO152" s="60"/>
      <c r="BP152" s="60"/>
      <c r="BQ152" s="60"/>
      <c r="BR152" s="60"/>
      <c r="BS152" s="60"/>
      <c r="BT152" s="60"/>
      <c r="BU152" s="60"/>
      <c r="BV152" s="60"/>
      <c r="BW152" s="60"/>
      <c r="BX152" s="60"/>
      <c r="BY152" s="60"/>
      <c r="BZ152" s="60"/>
      <c r="CA152" s="60"/>
      <c r="CB152" s="60"/>
      <c r="CC152" s="60"/>
      <c r="CD152" s="60"/>
      <c r="CE152" s="60"/>
      <c r="CF152" s="60"/>
      <c r="CG152" s="60"/>
      <c r="CH152" s="60"/>
      <c r="CI152" s="60"/>
      <c r="CJ152" s="60"/>
      <c r="CK152" s="60"/>
      <c r="CL152" s="60"/>
      <c r="CM152" s="60"/>
      <c r="CN152" s="60"/>
      <c r="CO152" s="60"/>
      <c r="CP152" s="60"/>
      <c r="CQ152" s="60"/>
      <c r="CR152" s="60"/>
      <c r="CS152" s="60"/>
      <c r="CT152" s="60"/>
      <c r="CU152" s="60"/>
      <c r="CV152" s="60"/>
      <c r="CW152" s="60"/>
      <c r="CX152" s="60"/>
      <c r="CY152" s="60"/>
      <c r="CZ152" s="60"/>
      <c r="DA152" s="60"/>
      <c r="DB152" s="60"/>
      <c r="DC152" s="60"/>
      <c r="DD152" s="60"/>
      <c r="DE152" s="60"/>
      <c r="DF152" s="60"/>
      <c r="DG152" s="60"/>
      <c r="DH152" s="60"/>
      <c r="DI152" s="61"/>
      <c r="DJ152" s="60"/>
      <c r="DK152" s="60"/>
      <c r="DL152" s="60"/>
      <c r="DM152" s="60"/>
      <c r="DN152" s="60"/>
      <c r="DO152" s="60"/>
      <c r="DP152" s="60"/>
      <c r="DQ152" s="60"/>
      <c r="DR152" s="60"/>
      <c r="DS152" s="60"/>
      <c r="DT152" s="60"/>
      <c r="DU152" s="60"/>
    </row>
    <row r="153" spans="1:125" ht="15.95" customHeight="1" x14ac:dyDescent="0.25"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60"/>
      <c r="V153" s="60"/>
      <c r="W153" s="60"/>
      <c r="X153" s="60"/>
      <c r="Y153" s="60"/>
      <c r="Z153" s="60"/>
      <c r="AA153" s="60"/>
      <c r="AB153" s="60"/>
      <c r="AC153" s="60"/>
      <c r="AD153" s="60"/>
      <c r="AE153" s="60"/>
      <c r="AF153" s="60"/>
      <c r="AG153" s="60"/>
      <c r="AH153" s="60"/>
      <c r="AI153" s="60"/>
      <c r="AJ153" s="60"/>
      <c r="AK153" s="60"/>
      <c r="AL153" s="60"/>
      <c r="AM153" s="60"/>
      <c r="AN153" s="60"/>
      <c r="AO153" s="60"/>
      <c r="AP153" s="60"/>
      <c r="AQ153" s="60"/>
      <c r="AR153" s="60"/>
      <c r="AS153" s="60"/>
      <c r="AT153" s="60"/>
      <c r="AU153" s="60"/>
      <c r="AV153" s="60"/>
      <c r="AW153" s="60"/>
      <c r="AX153" s="60"/>
      <c r="AY153" s="60"/>
      <c r="AZ153" s="60"/>
      <c r="BA153" s="60"/>
      <c r="BB153" s="60"/>
      <c r="BC153" s="60"/>
      <c r="BD153" s="60"/>
      <c r="BE153" s="60"/>
      <c r="BF153" s="60"/>
      <c r="BG153" s="60"/>
      <c r="BH153" s="60"/>
      <c r="BI153" s="60"/>
      <c r="BJ153" s="60"/>
      <c r="BK153" s="60"/>
      <c r="BL153" s="60"/>
      <c r="BM153" s="60"/>
      <c r="BN153" s="60"/>
      <c r="BO153" s="60"/>
      <c r="BP153" s="60"/>
      <c r="BQ153" s="60"/>
      <c r="BR153" s="60"/>
      <c r="BS153" s="60"/>
      <c r="BT153" s="60"/>
      <c r="BU153" s="60"/>
      <c r="BV153" s="60"/>
      <c r="BW153" s="60"/>
      <c r="BX153" s="60"/>
      <c r="BY153" s="60"/>
      <c r="BZ153" s="60"/>
      <c r="CA153" s="60"/>
      <c r="CB153" s="60"/>
      <c r="CC153" s="60"/>
      <c r="CD153" s="60"/>
      <c r="CE153" s="60"/>
      <c r="CF153" s="60"/>
      <c r="CG153" s="60"/>
      <c r="CH153" s="60"/>
      <c r="CI153" s="60"/>
      <c r="CJ153" s="60"/>
      <c r="CK153" s="60"/>
      <c r="CL153" s="60"/>
      <c r="CM153" s="60"/>
      <c r="CN153" s="60"/>
      <c r="CO153" s="60"/>
      <c r="CP153" s="60"/>
      <c r="CQ153" s="60"/>
      <c r="CR153" s="60"/>
      <c r="CS153" s="60"/>
      <c r="CT153" s="60"/>
      <c r="CU153" s="60"/>
      <c r="CV153" s="60"/>
      <c r="CW153" s="60"/>
      <c r="CX153" s="60"/>
      <c r="CY153" s="60"/>
      <c r="CZ153" s="60"/>
      <c r="DA153" s="60"/>
      <c r="DB153" s="60"/>
      <c r="DC153" s="60"/>
      <c r="DD153" s="60"/>
      <c r="DE153" s="60"/>
      <c r="DF153" s="60"/>
      <c r="DG153" s="60"/>
      <c r="DH153" s="60"/>
      <c r="DI153" s="61"/>
      <c r="DJ153" s="60"/>
      <c r="DK153" s="60"/>
      <c r="DL153" s="60"/>
      <c r="DM153" s="60"/>
      <c r="DN153" s="60"/>
      <c r="DO153" s="60"/>
      <c r="DP153" s="60"/>
      <c r="DQ153" s="60"/>
      <c r="DR153" s="60"/>
      <c r="DS153" s="60"/>
      <c r="DT153" s="60"/>
      <c r="DU153" s="60"/>
    </row>
    <row r="154" spans="1:125" ht="15.95" customHeight="1" x14ac:dyDescent="0.25"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60"/>
      <c r="V154" s="60"/>
      <c r="W154" s="60"/>
      <c r="X154" s="60"/>
      <c r="Y154" s="60"/>
      <c r="Z154" s="60"/>
      <c r="AA154" s="60"/>
      <c r="AB154" s="60"/>
      <c r="AC154" s="60"/>
      <c r="AD154" s="60"/>
      <c r="AE154" s="60"/>
      <c r="AF154" s="60"/>
      <c r="AG154" s="60"/>
      <c r="AH154" s="60"/>
      <c r="AI154" s="60"/>
      <c r="AJ154" s="60"/>
      <c r="AK154" s="60"/>
      <c r="AL154" s="60"/>
      <c r="AM154" s="60"/>
      <c r="AN154" s="60"/>
      <c r="AO154" s="60"/>
      <c r="AP154" s="60"/>
      <c r="AQ154" s="60"/>
      <c r="AR154" s="60"/>
      <c r="AS154" s="60"/>
      <c r="AT154" s="60"/>
      <c r="AU154" s="60"/>
      <c r="AV154" s="60"/>
      <c r="AW154" s="60"/>
      <c r="AX154" s="60"/>
      <c r="AY154" s="60"/>
      <c r="AZ154" s="60"/>
      <c r="BA154" s="60"/>
      <c r="BB154" s="60"/>
      <c r="BC154" s="60"/>
      <c r="BD154" s="60"/>
      <c r="BE154" s="60"/>
      <c r="BF154" s="60"/>
      <c r="BG154" s="60"/>
      <c r="BH154" s="60"/>
      <c r="BI154" s="60"/>
      <c r="BJ154" s="60"/>
      <c r="BK154" s="60"/>
      <c r="BL154" s="60"/>
      <c r="BM154" s="60"/>
      <c r="BN154" s="60"/>
      <c r="BO154" s="60"/>
      <c r="BP154" s="60"/>
      <c r="BQ154" s="60"/>
      <c r="BR154" s="60"/>
      <c r="BS154" s="60"/>
      <c r="BT154" s="60"/>
      <c r="BU154" s="60"/>
      <c r="BV154" s="60"/>
      <c r="BW154" s="60"/>
      <c r="BX154" s="60"/>
      <c r="BY154" s="60"/>
      <c r="BZ154" s="60"/>
      <c r="CA154" s="60"/>
      <c r="CB154" s="60"/>
      <c r="CC154" s="60"/>
      <c r="CD154" s="60"/>
      <c r="CE154" s="60"/>
      <c r="CF154" s="60"/>
      <c r="CG154" s="60"/>
      <c r="CH154" s="60"/>
      <c r="CI154" s="60"/>
      <c r="CJ154" s="60"/>
      <c r="CK154" s="60"/>
      <c r="CL154" s="60"/>
      <c r="CM154" s="60"/>
      <c r="CN154" s="60"/>
      <c r="CO154" s="60"/>
      <c r="CP154" s="60"/>
      <c r="CQ154" s="60"/>
      <c r="CR154" s="60"/>
      <c r="CS154" s="60"/>
      <c r="CT154" s="60"/>
      <c r="CU154" s="60"/>
      <c r="CV154" s="60"/>
      <c r="CW154" s="60"/>
      <c r="CX154" s="60"/>
      <c r="CY154" s="60"/>
      <c r="CZ154" s="60"/>
      <c r="DA154" s="60"/>
      <c r="DB154" s="60"/>
      <c r="DC154" s="60"/>
      <c r="DD154" s="60"/>
      <c r="DE154" s="60"/>
      <c r="DF154" s="60"/>
      <c r="DG154" s="60"/>
      <c r="DH154" s="60"/>
      <c r="DI154" s="61"/>
      <c r="DJ154" s="60"/>
      <c r="DK154" s="60"/>
      <c r="DL154" s="60"/>
      <c r="DM154" s="60"/>
      <c r="DN154" s="60"/>
      <c r="DO154" s="60"/>
      <c r="DP154" s="60"/>
      <c r="DQ154" s="60"/>
      <c r="DR154" s="60"/>
      <c r="DS154" s="60"/>
      <c r="DT154" s="60"/>
      <c r="DU154" s="60"/>
    </row>
    <row r="155" spans="1:125" ht="15.95" customHeight="1" x14ac:dyDescent="0.25"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60"/>
      <c r="V155" s="60"/>
      <c r="W155" s="60"/>
      <c r="X155" s="60"/>
      <c r="Y155" s="60"/>
      <c r="Z155" s="60"/>
      <c r="AA155" s="60"/>
      <c r="AB155" s="60"/>
      <c r="AC155" s="60"/>
      <c r="AD155" s="60"/>
      <c r="AE155" s="60"/>
      <c r="AF155" s="60"/>
      <c r="AG155" s="60"/>
      <c r="AH155" s="60"/>
      <c r="AI155" s="60"/>
      <c r="AJ155" s="60"/>
      <c r="AK155" s="60"/>
      <c r="AL155" s="60"/>
      <c r="AM155" s="60"/>
      <c r="AN155" s="60"/>
      <c r="AO155" s="60"/>
      <c r="AP155" s="60"/>
      <c r="AQ155" s="60"/>
      <c r="AR155" s="60"/>
      <c r="AS155" s="60"/>
      <c r="AT155" s="60"/>
      <c r="AU155" s="60"/>
      <c r="AV155" s="60"/>
      <c r="AW155" s="60"/>
      <c r="AX155" s="60"/>
      <c r="AY155" s="60"/>
      <c r="AZ155" s="60"/>
      <c r="BA155" s="60"/>
      <c r="BB155" s="60"/>
      <c r="BC155" s="60"/>
      <c r="BD155" s="60"/>
      <c r="BE155" s="60"/>
      <c r="BF155" s="60"/>
      <c r="BG155" s="60"/>
      <c r="BH155" s="60"/>
      <c r="BI155" s="60"/>
      <c r="BJ155" s="60"/>
      <c r="BK155" s="60"/>
      <c r="BL155" s="60"/>
      <c r="BM155" s="60"/>
      <c r="BN155" s="60"/>
      <c r="BO155" s="60"/>
      <c r="BP155" s="60"/>
      <c r="BQ155" s="60"/>
      <c r="BR155" s="60"/>
      <c r="BS155" s="60"/>
      <c r="BT155" s="60"/>
      <c r="BU155" s="60"/>
      <c r="BV155" s="60"/>
      <c r="BW155" s="60"/>
      <c r="BX155" s="60"/>
      <c r="BY155" s="60"/>
      <c r="BZ155" s="60"/>
      <c r="CA155" s="60"/>
      <c r="CB155" s="60"/>
      <c r="CC155" s="60"/>
      <c r="CD155" s="60"/>
      <c r="CE155" s="60"/>
      <c r="CF155" s="60"/>
      <c r="CG155" s="60"/>
      <c r="CH155" s="60"/>
      <c r="CI155" s="60"/>
      <c r="CJ155" s="60"/>
      <c r="CK155" s="60"/>
      <c r="CL155" s="60"/>
      <c r="CM155" s="60"/>
      <c r="CN155" s="60"/>
      <c r="CO155" s="60"/>
      <c r="CP155" s="60"/>
      <c r="CQ155" s="60"/>
      <c r="CR155" s="60"/>
      <c r="CS155" s="60"/>
      <c r="CT155" s="60"/>
      <c r="CU155" s="60"/>
      <c r="CV155" s="60"/>
      <c r="CW155" s="60"/>
      <c r="CX155" s="60"/>
      <c r="CY155" s="60"/>
      <c r="CZ155" s="60"/>
      <c r="DA155" s="60"/>
      <c r="DB155" s="60"/>
      <c r="DC155" s="60"/>
      <c r="DD155" s="60"/>
      <c r="DE155" s="60"/>
      <c r="DF155" s="60"/>
      <c r="DG155" s="60"/>
      <c r="DH155" s="60"/>
      <c r="DI155" s="61"/>
      <c r="DJ155" s="60"/>
      <c r="DK155" s="60"/>
      <c r="DL155" s="60"/>
      <c r="DM155" s="60"/>
      <c r="DN155" s="60"/>
      <c r="DO155" s="60"/>
      <c r="DP155" s="60"/>
      <c r="DQ155" s="60"/>
      <c r="DR155" s="60"/>
      <c r="DS155" s="60"/>
      <c r="DT155" s="60"/>
      <c r="DU155" s="60"/>
    </row>
    <row r="156" spans="1:125" ht="15.95" customHeight="1" x14ac:dyDescent="0.25"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60"/>
      <c r="V156" s="60"/>
      <c r="W156" s="60"/>
      <c r="X156" s="60"/>
      <c r="Y156" s="60"/>
      <c r="Z156" s="60"/>
      <c r="AA156" s="60"/>
      <c r="AB156" s="60"/>
      <c r="AC156" s="60"/>
      <c r="AD156" s="60"/>
      <c r="AE156" s="60"/>
      <c r="AF156" s="60"/>
      <c r="AG156" s="60"/>
      <c r="AH156" s="60"/>
      <c r="AI156" s="60"/>
      <c r="AJ156" s="60"/>
      <c r="AK156" s="60"/>
      <c r="AL156" s="60"/>
      <c r="AM156" s="60"/>
      <c r="AN156" s="60"/>
      <c r="AO156" s="60"/>
      <c r="AP156" s="60"/>
      <c r="AQ156" s="60"/>
      <c r="AR156" s="60"/>
      <c r="AS156" s="60"/>
      <c r="AT156" s="60"/>
      <c r="AU156" s="60"/>
      <c r="AV156" s="60"/>
      <c r="AW156" s="60"/>
      <c r="AX156" s="60"/>
      <c r="AY156" s="60"/>
      <c r="AZ156" s="60"/>
      <c r="BA156" s="60"/>
      <c r="BB156" s="60"/>
      <c r="BC156" s="60"/>
      <c r="BD156" s="60"/>
      <c r="BE156" s="60"/>
      <c r="BF156" s="60"/>
      <c r="BG156" s="60"/>
      <c r="BH156" s="60"/>
      <c r="BI156" s="60"/>
      <c r="BJ156" s="60"/>
      <c r="BK156" s="60"/>
      <c r="BL156" s="60"/>
      <c r="BM156" s="60"/>
      <c r="BN156" s="60"/>
      <c r="BO156" s="60"/>
      <c r="BP156" s="60"/>
      <c r="BQ156" s="60"/>
      <c r="BR156" s="60"/>
      <c r="BS156" s="60"/>
      <c r="BT156" s="60"/>
      <c r="BU156" s="60"/>
      <c r="BV156" s="60"/>
      <c r="BW156" s="60"/>
      <c r="BX156" s="60"/>
      <c r="BY156" s="60"/>
      <c r="BZ156" s="60"/>
      <c r="CA156" s="60"/>
      <c r="CB156" s="60"/>
      <c r="CC156" s="60"/>
      <c r="CD156" s="60"/>
      <c r="CE156" s="60"/>
      <c r="CF156" s="60"/>
      <c r="CG156" s="60"/>
      <c r="CH156" s="60"/>
      <c r="CI156" s="60"/>
      <c r="CJ156" s="60"/>
      <c r="CK156" s="60"/>
      <c r="CL156" s="60"/>
      <c r="CM156" s="60"/>
      <c r="CN156" s="60"/>
      <c r="CO156" s="60"/>
      <c r="CP156" s="60"/>
      <c r="CQ156" s="60"/>
      <c r="CR156" s="60"/>
      <c r="CS156" s="60"/>
      <c r="CT156" s="60"/>
      <c r="CU156" s="60"/>
      <c r="CV156" s="60"/>
      <c r="CW156" s="60"/>
      <c r="CX156" s="60"/>
      <c r="CY156" s="60"/>
      <c r="CZ156" s="60"/>
      <c r="DA156" s="60"/>
      <c r="DB156" s="60"/>
      <c r="DC156" s="60"/>
      <c r="DD156" s="60"/>
      <c r="DE156" s="60"/>
      <c r="DF156" s="60"/>
      <c r="DG156" s="60"/>
      <c r="DH156" s="60"/>
      <c r="DI156" s="61"/>
      <c r="DJ156" s="60"/>
      <c r="DK156" s="60"/>
      <c r="DL156" s="60"/>
      <c r="DM156" s="60"/>
      <c r="DN156" s="60"/>
      <c r="DO156" s="60"/>
      <c r="DP156" s="60"/>
      <c r="DQ156" s="60"/>
      <c r="DR156" s="60"/>
      <c r="DS156" s="60"/>
      <c r="DT156" s="60"/>
      <c r="DU156" s="60"/>
    </row>
    <row r="157" spans="1:125" ht="15.95" customHeight="1" x14ac:dyDescent="0.25"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60"/>
      <c r="U157" s="60"/>
      <c r="V157" s="60"/>
      <c r="W157" s="60"/>
      <c r="X157" s="60"/>
      <c r="Y157" s="60"/>
      <c r="Z157" s="60"/>
      <c r="AA157" s="60"/>
      <c r="AB157" s="60"/>
      <c r="AC157" s="60"/>
      <c r="AD157" s="60"/>
      <c r="AE157" s="60"/>
      <c r="AF157" s="60"/>
      <c r="AG157" s="60"/>
      <c r="AH157" s="60"/>
      <c r="AI157" s="60"/>
      <c r="AJ157" s="60"/>
      <c r="AK157" s="60"/>
      <c r="AL157" s="60"/>
      <c r="AM157" s="60"/>
      <c r="AN157" s="60"/>
      <c r="AO157" s="60"/>
      <c r="AP157" s="60"/>
      <c r="AQ157" s="60"/>
      <c r="AR157" s="60"/>
      <c r="AS157" s="60"/>
      <c r="AT157" s="60"/>
      <c r="AU157" s="60"/>
      <c r="AV157" s="60"/>
      <c r="AW157" s="60"/>
      <c r="AX157" s="60"/>
      <c r="AY157" s="60"/>
      <c r="AZ157" s="60"/>
      <c r="BA157" s="60"/>
      <c r="BB157" s="60"/>
      <c r="BC157" s="60"/>
      <c r="BD157" s="60"/>
      <c r="BE157" s="60"/>
      <c r="BF157" s="60"/>
      <c r="BG157" s="60"/>
      <c r="BH157" s="60"/>
      <c r="BI157" s="60"/>
      <c r="BJ157" s="60"/>
      <c r="BK157" s="60"/>
      <c r="BL157" s="60"/>
      <c r="BM157" s="60"/>
      <c r="BN157" s="60"/>
      <c r="BO157" s="60"/>
      <c r="BP157" s="60"/>
      <c r="BQ157" s="60"/>
      <c r="BR157" s="60"/>
      <c r="BS157" s="60"/>
      <c r="BT157" s="60"/>
      <c r="BU157" s="60"/>
      <c r="BV157" s="60"/>
      <c r="BW157" s="60"/>
      <c r="BX157" s="60"/>
      <c r="BY157" s="60"/>
      <c r="BZ157" s="60"/>
      <c r="CA157" s="60"/>
      <c r="CB157" s="60"/>
      <c r="CC157" s="60"/>
      <c r="CD157" s="60"/>
      <c r="CE157" s="60"/>
      <c r="CF157" s="60"/>
      <c r="CG157" s="60"/>
      <c r="CH157" s="60"/>
      <c r="CI157" s="60"/>
      <c r="CJ157" s="60"/>
      <c r="CK157" s="60"/>
      <c r="CL157" s="60"/>
      <c r="CM157" s="60"/>
      <c r="CN157" s="60"/>
      <c r="CO157" s="60"/>
      <c r="CP157" s="60"/>
      <c r="CQ157" s="60"/>
      <c r="CR157" s="60"/>
      <c r="CS157" s="60"/>
      <c r="CT157" s="60"/>
      <c r="CU157" s="60"/>
      <c r="CV157" s="60"/>
      <c r="CW157" s="60"/>
      <c r="CX157" s="60"/>
      <c r="CY157" s="60"/>
      <c r="CZ157" s="60"/>
      <c r="DA157" s="60"/>
      <c r="DB157" s="60"/>
      <c r="DC157" s="60"/>
      <c r="DD157" s="60"/>
      <c r="DE157" s="60"/>
      <c r="DF157" s="60"/>
      <c r="DG157" s="60"/>
      <c r="DH157" s="60"/>
      <c r="DI157" s="60"/>
      <c r="DJ157" s="60"/>
      <c r="DK157" s="60"/>
      <c r="DL157" s="60"/>
      <c r="DM157" s="60"/>
      <c r="DN157" s="60"/>
      <c r="DO157" s="60"/>
      <c r="DP157" s="60"/>
      <c r="DQ157" s="60"/>
      <c r="DR157" s="60"/>
      <c r="DS157" s="60"/>
      <c r="DT157" s="60"/>
      <c r="DU157" s="60"/>
    </row>
    <row r="158" spans="1:125" ht="15.95" customHeight="1" x14ac:dyDescent="0.25"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60"/>
      <c r="V158" s="60"/>
      <c r="W158" s="60"/>
      <c r="X158" s="60"/>
      <c r="Y158" s="60"/>
      <c r="Z158" s="60"/>
      <c r="AA158" s="60"/>
      <c r="AB158" s="60"/>
      <c r="AC158" s="60"/>
      <c r="AD158" s="60"/>
      <c r="AE158" s="60"/>
      <c r="AF158" s="60"/>
      <c r="AG158" s="60"/>
      <c r="AH158" s="60"/>
      <c r="AI158" s="60"/>
      <c r="AJ158" s="60"/>
      <c r="AK158" s="60"/>
      <c r="AL158" s="60"/>
      <c r="AM158" s="60"/>
      <c r="AN158" s="60"/>
      <c r="AO158" s="60"/>
      <c r="AP158" s="60"/>
      <c r="AQ158" s="60"/>
      <c r="AR158" s="60"/>
      <c r="AS158" s="60"/>
      <c r="AT158" s="60"/>
      <c r="AU158" s="60"/>
      <c r="AV158" s="60"/>
      <c r="AW158" s="60"/>
      <c r="AX158" s="60"/>
      <c r="AY158" s="60"/>
      <c r="AZ158" s="60"/>
      <c r="BA158" s="60"/>
      <c r="BB158" s="60"/>
      <c r="BC158" s="60"/>
      <c r="BD158" s="60"/>
      <c r="BE158" s="60"/>
      <c r="BF158" s="60"/>
      <c r="BG158" s="60"/>
      <c r="BH158" s="60"/>
      <c r="BI158" s="60"/>
      <c r="BJ158" s="60"/>
      <c r="BK158" s="60"/>
      <c r="BL158" s="60"/>
      <c r="BM158" s="60"/>
      <c r="BN158" s="60"/>
      <c r="BO158" s="60"/>
      <c r="BP158" s="60"/>
      <c r="BQ158" s="60"/>
      <c r="BR158" s="60"/>
      <c r="BS158" s="60"/>
      <c r="BT158" s="60"/>
      <c r="BU158" s="60"/>
      <c r="BV158" s="60"/>
      <c r="BW158" s="60"/>
      <c r="BX158" s="60"/>
      <c r="BY158" s="60"/>
      <c r="BZ158" s="60"/>
      <c r="CA158" s="60"/>
      <c r="CB158" s="60"/>
      <c r="CC158" s="60"/>
      <c r="CD158" s="60"/>
      <c r="CE158" s="60"/>
      <c r="CF158" s="60"/>
      <c r="CG158" s="60"/>
      <c r="CH158" s="60"/>
      <c r="CI158" s="60"/>
      <c r="CJ158" s="60"/>
      <c r="CK158" s="60"/>
      <c r="CL158" s="60"/>
      <c r="CM158" s="60"/>
      <c r="CN158" s="60"/>
      <c r="CO158" s="60"/>
      <c r="CP158" s="60"/>
      <c r="CQ158" s="60"/>
      <c r="CR158" s="60"/>
      <c r="CS158" s="60"/>
      <c r="CT158" s="60"/>
      <c r="CU158" s="60"/>
      <c r="CV158" s="60"/>
      <c r="CW158" s="60"/>
      <c r="CX158" s="60"/>
      <c r="CY158" s="60"/>
      <c r="CZ158" s="60"/>
      <c r="DA158" s="60"/>
      <c r="DB158" s="60"/>
      <c r="DC158" s="60"/>
      <c r="DD158" s="60"/>
      <c r="DE158" s="60"/>
      <c r="DF158" s="60"/>
      <c r="DG158" s="60"/>
      <c r="DH158" s="60"/>
      <c r="DI158" s="60"/>
      <c r="DJ158" s="60"/>
      <c r="DK158" s="60"/>
      <c r="DL158" s="60"/>
      <c r="DM158" s="60"/>
      <c r="DN158" s="60"/>
      <c r="DO158" s="60"/>
      <c r="DP158" s="60"/>
      <c r="DQ158" s="60"/>
      <c r="DR158" s="60"/>
      <c r="DS158" s="60"/>
      <c r="DT158" s="60"/>
      <c r="DU158" s="60"/>
    </row>
    <row r="159" spans="1:125" ht="15.95" customHeight="1" x14ac:dyDescent="0.25"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60"/>
      <c r="V159" s="60"/>
      <c r="W159" s="60"/>
      <c r="X159" s="60"/>
      <c r="Y159" s="60"/>
      <c r="Z159" s="60"/>
      <c r="AA159" s="60"/>
      <c r="AB159" s="60"/>
      <c r="AC159" s="60"/>
      <c r="AD159" s="60"/>
      <c r="AE159" s="60"/>
      <c r="AF159" s="60"/>
      <c r="AG159" s="60"/>
      <c r="AH159" s="60"/>
      <c r="AI159" s="60"/>
      <c r="AJ159" s="60"/>
      <c r="AK159" s="60"/>
      <c r="AL159" s="60"/>
      <c r="AM159" s="60"/>
      <c r="AN159" s="60"/>
      <c r="AO159" s="60"/>
      <c r="AP159" s="60"/>
      <c r="AQ159" s="60"/>
      <c r="AR159" s="60"/>
      <c r="AS159" s="60"/>
      <c r="AT159" s="60"/>
      <c r="AU159" s="60"/>
      <c r="AV159" s="60"/>
      <c r="AW159" s="60"/>
      <c r="AX159" s="60"/>
      <c r="AY159" s="60"/>
      <c r="AZ159" s="60"/>
      <c r="BA159" s="60"/>
      <c r="BB159" s="60"/>
      <c r="BC159" s="60"/>
      <c r="BD159" s="60"/>
      <c r="BE159" s="60"/>
      <c r="BF159" s="60"/>
      <c r="BG159" s="60"/>
      <c r="BH159" s="60"/>
      <c r="BI159" s="60"/>
      <c r="BJ159" s="60"/>
      <c r="BK159" s="60"/>
      <c r="BL159" s="60"/>
      <c r="BM159" s="60"/>
      <c r="BN159" s="60"/>
      <c r="BO159" s="60"/>
      <c r="BP159" s="60"/>
      <c r="BQ159" s="60"/>
      <c r="BR159" s="60"/>
      <c r="BS159" s="60"/>
      <c r="BT159" s="60"/>
      <c r="BU159" s="60"/>
      <c r="BV159" s="60"/>
      <c r="BW159" s="60"/>
      <c r="BX159" s="60"/>
      <c r="BY159" s="60"/>
      <c r="BZ159" s="60"/>
      <c r="CA159" s="60"/>
      <c r="CB159" s="60"/>
      <c r="CC159" s="60"/>
      <c r="CD159" s="60"/>
      <c r="CE159" s="60"/>
      <c r="CF159" s="60"/>
      <c r="CG159" s="60"/>
      <c r="CH159" s="60"/>
      <c r="CI159" s="60"/>
      <c r="CJ159" s="60"/>
      <c r="CK159" s="60"/>
      <c r="CL159" s="60"/>
      <c r="CM159" s="60"/>
      <c r="CN159" s="60"/>
      <c r="CO159" s="60"/>
      <c r="CP159" s="60"/>
      <c r="CQ159" s="60"/>
      <c r="CR159" s="60"/>
      <c r="CS159" s="60"/>
      <c r="CT159" s="60"/>
      <c r="CU159" s="60"/>
      <c r="CV159" s="60"/>
      <c r="CW159" s="60"/>
      <c r="CX159" s="60"/>
      <c r="CY159" s="60"/>
      <c r="CZ159" s="60"/>
      <c r="DA159" s="60"/>
      <c r="DB159" s="60"/>
      <c r="DC159" s="60"/>
      <c r="DD159" s="60"/>
      <c r="DE159" s="60"/>
      <c r="DF159" s="60"/>
      <c r="DG159" s="60"/>
      <c r="DH159" s="60"/>
      <c r="DI159" s="60"/>
      <c r="DJ159" s="60"/>
      <c r="DK159" s="60"/>
      <c r="DL159" s="60"/>
      <c r="DM159" s="60"/>
      <c r="DN159" s="60"/>
      <c r="DO159" s="60"/>
      <c r="DP159" s="60"/>
      <c r="DQ159" s="60"/>
      <c r="DR159" s="60"/>
      <c r="DS159" s="60"/>
      <c r="DT159" s="60"/>
      <c r="DU159" s="60"/>
    </row>
    <row r="160" spans="1:125" ht="15.95" customHeight="1" x14ac:dyDescent="0.25"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60"/>
      <c r="V160" s="60"/>
      <c r="W160" s="60"/>
      <c r="X160" s="60"/>
      <c r="Y160" s="60"/>
      <c r="Z160" s="60"/>
      <c r="AA160" s="60"/>
      <c r="AB160" s="60"/>
      <c r="AC160" s="60"/>
      <c r="AD160" s="60"/>
      <c r="AE160" s="60"/>
      <c r="AF160" s="60"/>
      <c r="AG160" s="60"/>
      <c r="AH160" s="60"/>
      <c r="AI160" s="60"/>
      <c r="AJ160" s="60"/>
      <c r="AK160" s="60"/>
      <c r="AL160" s="60"/>
      <c r="AM160" s="60"/>
      <c r="AN160" s="60"/>
      <c r="AO160" s="60"/>
      <c r="AP160" s="60"/>
      <c r="AQ160" s="60"/>
      <c r="AR160" s="60"/>
      <c r="AS160" s="60"/>
      <c r="AT160" s="60"/>
      <c r="AU160" s="60"/>
      <c r="AV160" s="60"/>
      <c r="AW160" s="60"/>
      <c r="AX160" s="60"/>
      <c r="AY160" s="60"/>
      <c r="AZ160" s="60"/>
      <c r="BA160" s="60"/>
      <c r="BB160" s="60"/>
      <c r="BC160" s="60"/>
      <c r="BD160" s="60"/>
      <c r="BE160" s="60"/>
      <c r="BF160" s="60"/>
      <c r="BG160" s="60"/>
      <c r="BH160" s="60"/>
      <c r="BI160" s="60"/>
      <c r="BJ160" s="60"/>
      <c r="BK160" s="60"/>
      <c r="BL160" s="60"/>
      <c r="BM160" s="60"/>
      <c r="BN160" s="60"/>
      <c r="BO160" s="60"/>
      <c r="BP160" s="60"/>
      <c r="BQ160" s="60"/>
      <c r="BR160" s="60"/>
      <c r="BS160" s="60"/>
      <c r="BT160" s="60"/>
      <c r="BU160" s="60"/>
      <c r="BV160" s="60"/>
      <c r="BW160" s="60"/>
      <c r="BX160" s="60"/>
      <c r="BY160" s="60"/>
      <c r="BZ160" s="60"/>
      <c r="CA160" s="60"/>
      <c r="CB160" s="60"/>
      <c r="CC160" s="60"/>
      <c r="CD160" s="60"/>
      <c r="CE160" s="60"/>
      <c r="CF160" s="60"/>
      <c r="CG160" s="60"/>
      <c r="CH160" s="60"/>
      <c r="CI160" s="60"/>
      <c r="CJ160" s="60"/>
      <c r="CK160" s="60"/>
      <c r="CL160" s="60"/>
      <c r="CM160" s="60"/>
      <c r="CN160" s="60"/>
      <c r="CO160" s="60"/>
      <c r="CP160" s="60"/>
      <c r="CQ160" s="60"/>
      <c r="CR160" s="60"/>
      <c r="CS160" s="60"/>
      <c r="CT160" s="60"/>
      <c r="CU160" s="60"/>
      <c r="CV160" s="60"/>
      <c r="CW160" s="60"/>
      <c r="CX160" s="60"/>
      <c r="CY160" s="60"/>
      <c r="CZ160" s="60"/>
      <c r="DA160" s="60"/>
      <c r="DB160" s="60"/>
      <c r="DC160" s="60"/>
      <c r="DD160" s="60"/>
      <c r="DE160" s="60"/>
      <c r="DF160" s="60"/>
      <c r="DG160" s="60"/>
      <c r="DH160" s="60"/>
      <c r="DI160" s="60"/>
      <c r="DJ160" s="60"/>
      <c r="DK160" s="60"/>
      <c r="DL160" s="60"/>
      <c r="DM160" s="60"/>
      <c r="DN160" s="60"/>
      <c r="DO160" s="60"/>
      <c r="DP160" s="60"/>
      <c r="DQ160" s="60"/>
      <c r="DR160" s="60"/>
      <c r="DS160" s="60"/>
      <c r="DT160" s="60"/>
      <c r="DU160" s="60"/>
    </row>
    <row r="161" spans="3:125" ht="15.95" customHeight="1" x14ac:dyDescent="0.25"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60"/>
      <c r="V161" s="60"/>
      <c r="W161" s="60"/>
      <c r="X161" s="60"/>
      <c r="Y161" s="60"/>
      <c r="Z161" s="60"/>
      <c r="AA161" s="60"/>
      <c r="AB161" s="60"/>
      <c r="AC161" s="60"/>
      <c r="AD161" s="60"/>
      <c r="AE161" s="60"/>
      <c r="AF161" s="60"/>
      <c r="AG161" s="60"/>
      <c r="AH161" s="60"/>
      <c r="AI161" s="60"/>
      <c r="AJ161" s="60"/>
      <c r="AK161" s="60"/>
      <c r="AL161" s="60"/>
      <c r="AM161" s="60"/>
      <c r="AN161" s="60"/>
      <c r="AO161" s="60"/>
      <c r="AP161" s="60"/>
      <c r="AQ161" s="60"/>
      <c r="AR161" s="60"/>
      <c r="AS161" s="60"/>
      <c r="AT161" s="60"/>
      <c r="AU161" s="60"/>
      <c r="AV161" s="60"/>
      <c r="AW161" s="60"/>
      <c r="AX161" s="60"/>
      <c r="AY161" s="60"/>
      <c r="AZ161" s="60"/>
      <c r="BA161" s="60"/>
      <c r="BB161" s="60"/>
      <c r="BC161" s="60"/>
      <c r="BD161" s="60"/>
      <c r="BE161" s="60"/>
      <c r="BF161" s="60"/>
      <c r="BG161" s="60"/>
      <c r="BH161" s="60"/>
      <c r="BI161" s="60"/>
      <c r="BJ161" s="60"/>
      <c r="BK161" s="60"/>
      <c r="BL161" s="60"/>
      <c r="BM161" s="60"/>
      <c r="BN161" s="60"/>
      <c r="BO161" s="60"/>
      <c r="BP161" s="60"/>
      <c r="BQ161" s="60"/>
      <c r="BR161" s="60"/>
      <c r="BS161" s="60"/>
      <c r="BT161" s="60"/>
      <c r="BU161" s="60"/>
      <c r="BV161" s="60"/>
      <c r="BW161" s="60"/>
      <c r="BX161" s="60"/>
      <c r="BY161" s="60"/>
      <c r="BZ161" s="60"/>
      <c r="CA161" s="60"/>
      <c r="CB161" s="60"/>
      <c r="CC161" s="60"/>
      <c r="CD161" s="60"/>
      <c r="CE161" s="60"/>
      <c r="CF161" s="60"/>
      <c r="CG161" s="60"/>
      <c r="CH161" s="60"/>
      <c r="CI161" s="60"/>
      <c r="CJ161" s="60"/>
      <c r="CK161" s="60"/>
      <c r="CL161" s="60"/>
      <c r="CM161" s="60"/>
      <c r="CN161" s="60"/>
      <c r="CO161" s="60"/>
      <c r="CP161" s="60"/>
      <c r="CQ161" s="60"/>
      <c r="CR161" s="60"/>
      <c r="CS161" s="60"/>
      <c r="CT161" s="60"/>
      <c r="CU161" s="60"/>
      <c r="CV161" s="60"/>
      <c r="CW161" s="60"/>
      <c r="CX161" s="60"/>
      <c r="CY161" s="60"/>
      <c r="CZ161" s="60"/>
      <c r="DA161" s="60"/>
      <c r="DB161" s="60"/>
      <c r="DC161" s="60"/>
      <c r="DD161" s="60"/>
      <c r="DE161" s="60"/>
      <c r="DF161" s="60"/>
      <c r="DG161" s="60"/>
      <c r="DH161" s="60"/>
      <c r="DI161" s="60"/>
      <c r="DJ161" s="60"/>
      <c r="DK161" s="60"/>
      <c r="DL161" s="60"/>
      <c r="DM161" s="60"/>
      <c r="DN161" s="60"/>
      <c r="DO161" s="60"/>
      <c r="DP161" s="60"/>
      <c r="DQ161" s="60"/>
      <c r="DR161" s="60"/>
      <c r="DS161" s="60"/>
      <c r="DT161" s="60"/>
      <c r="DU161" s="60"/>
    </row>
    <row r="162" spans="3:125" ht="15.95" customHeight="1" x14ac:dyDescent="0.25"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60"/>
      <c r="V162" s="60"/>
      <c r="W162" s="60"/>
      <c r="X162" s="60"/>
      <c r="Y162" s="60"/>
      <c r="Z162" s="60"/>
      <c r="AA162" s="60"/>
      <c r="AB162" s="60"/>
      <c r="AC162" s="60"/>
      <c r="AD162" s="60"/>
      <c r="AE162" s="60"/>
      <c r="AF162" s="60"/>
      <c r="AG162" s="60"/>
      <c r="AH162" s="60"/>
      <c r="AI162" s="60"/>
      <c r="AJ162" s="60"/>
      <c r="AK162" s="60"/>
      <c r="AL162" s="60"/>
      <c r="AM162" s="60"/>
      <c r="AN162" s="60"/>
      <c r="AO162" s="60"/>
      <c r="AP162" s="60"/>
      <c r="AQ162" s="60"/>
      <c r="AR162" s="60"/>
      <c r="AS162" s="60"/>
      <c r="AT162" s="60"/>
      <c r="AU162" s="60"/>
      <c r="AV162" s="60"/>
      <c r="AW162" s="60"/>
      <c r="AX162" s="60"/>
      <c r="AY162" s="60"/>
      <c r="AZ162" s="60"/>
      <c r="BA162" s="60"/>
      <c r="BB162" s="60"/>
      <c r="BC162" s="60"/>
      <c r="BD162" s="60"/>
      <c r="BE162" s="60"/>
      <c r="BF162" s="60"/>
      <c r="BG162" s="60"/>
      <c r="BH162" s="60"/>
      <c r="BI162" s="60"/>
      <c r="BJ162" s="60"/>
      <c r="BK162" s="60"/>
      <c r="BL162" s="60"/>
      <c r="BM162" s="60"/>
      <c r="BN162" s="60"/>
      <c r="BO162" s="60"/>
      <c r="BP162" s="60"/>
      <c r="BQ162" s="60"/>
      <c r="BR162" s="60"/>
      <c r="BS162" s="60"/>
      <c r="BT162" s="60"/>
      <c r="BU162" s="60"/>
      <c r="BV162" s="60"/>
      <c r="BW162" s="60"/>
      <c r="BX162" s="60"/>
      <c r="BY162" s="60"/>
      <c r="BZ162" s="60"/>
      <c r="CA162" s="60"/>
      <c r="CB162" s="60"/>
      <c r="CC162" s="60"/>
      <c r="CD162" s="60"/>
      <c r="CE162" s="60"/>
      <c r="CF162" s="60"/>
      <c r="CG162" s="60"/>
      <c r="CH162" s="60"/>
      <c r="CI162" s="60"/>
      <c r="CJ162" s="60"/>
      <c r="CK162" s="60"/>
      <c r="CL162" s="60"/>
      <c r="CM162" s="60"/>
      <c r="CN162" s="60"/>
      <c r="CO162" s="60"/>
      <c r="CP162" s="60"/>
      <c r="CQ162" s="60"/>
      <c r="CR162" s="60"/>
      <c r="CS162" s="60"/>
      <c r="CT162" s="60"/>
      <c r="CU162" s="60"/>
      <c r="CV162" s="60"/>
      <c r="CW162" s="60"/>
      <c r="CX162" s="60"/>
      <c r="CY162" s="60"/>
      <c r="CZ162" s="60"/>
      <c r="DA162" s="60"/>
      <c r="DB162" s="60"/>
      <c r="DC162" s="60"/>
      <c r="DD162" s="60"/>
      <c r="DE162" s="60"/>
      <c r="DF162" s="60"/>
      <c r="DG162" s="60"/>
      <c r="DH162" s="60"/>
      <c r="DI162" s="60"/>
      <c r="DJ162" s="60"/>
      <c r="DK162" s="60"/>
      <c r="DL162" s="60"/>
      <c r="DM162" s="60"/>
      <c r="DN162" s="60"/>
      <c r="DO162" s="60"/>
      <c r="DP162" s="60"/>
      <c r="DQ162" s="60"/>
      <c r="DR162" s="60"/>
      <c r="DS162" s="60"/>
      <c r="DT162" s="60"/>
      <c r="DU162" s="60"/>
    </row>
  </sheetData>
  <mergeCells count="28">
    <mergeCell ref="DI3:DK3"/>
    <mergeCell ref="CO3:CS3"/>
    <mergeCell ref="AG3:AK3"/>
    <mergeCell ref="AL3:AP3"/>
    <mergeCell ref="AQ3:AU3"/>
    <mergeCell ref="CJ3:CN3"/>
    <mergeCell ref="CY3:DC3"/>
    <mergeCell ref="BK3:BO3"/>
    <mergeCell ref="CE3:CI3"/>
    <mergeCell ref="BP3:BT3"/>
    <mergeCell ref="BU3:BY3"/>
    <mergeCell ref="BZ3:CD3"/>
    <mergeCell ref="A147:B147"/>
    <mergeCell ref="A148:B148"/>
    <mergeCell ref="A149:B149"/>
    <mergeCell ref="DQ3:DU3"/>
    <mergeCell ref="C3:G3"/>
    <mergeCell ref="H3:L3"/>
    <mergeCell ref="M3:Q3"/>
    <mergeCell ref="R3:V3"/>
    <mergeCell ref="CT3:CX3"/>
    <mergeCell ref="W3:AA3"/>
    <mergeCell ref="AB3:AF3"/>
    <mergeCell ref="AV3:AZ3"/>
    <mergeCell ref="BA3:BE3"/>
    <mergeCell ref="BF3:BJ3"/>
    <mergeCell ref="DD3:DH3"/>
    <mergeCell ref="DL3:DP3"/>
  </mergeCells>
  <pageMargins left="3.937007874015748E-2" right="3.937007874015748E-2" top="0.74803149606299213" bottom="0.74803149606299213" header="0.31496062992125984" footer="0.31496062992125984"/>
  <pageSetup paperSize="8" scale="49" fitToWidth="0" orientation="landscape" r:id="rId1"/>
  <headerFooter>
    <oddFooter>&amp;CИсполнение налоговых и неналоговых доходов бюджетов поселений_на_01.04.2018&amp;R&amp;P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Поселения</vt:lpstr>
      <vt:lpstr>Поселения!ExternalData_1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Павловна Гусева</dc:creator>
  <cp:lastModifiedBy>Резанова Екатерина Витальевна</cp:lastModifiedBy>
  <cp:lastPrinted>2021-07-20T09:18:34Z</cp:lastPrinted>
  <dcterms:created xsi:type="dcterms:W3CDTF">2014-07-22T12:54:56Z</dcterms:created>
  <dcterms:modified xsi:type="dcterms:W3CDTF">2023-10-18T14:59:48Z</dcterms:modified>
</cp:coreProperties>
</file>